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75" windowHeight="8625" tabRatio="657" activeTab="0"/>
  </bookViews>
  <sheets>
    <sheet name="текст" sheetId="1" r:id="rId1"/>
    <sheet name="прил 1 источники" sheetId="2" r:id="rId2"/>
    <sheet name="прил 2 ГАД" sheetId="3" r:id="rId3"/>
    <sheet name="прил 3 доходы" sheetId="4" r:id="rId4"/>
    <sheet name="прил 4 РП" sheetId="5" r:id="rId5"/>
    <sheet name="прил 5 ведом" sheetId="6" r:id="rId6"/>
    <sheet name="прил 6 программы" sheetId="7" r:id="rId7"/>
  </sheets>
  <definedNames/>
  <calcPr fullCalcOnLoad="1"/>
</workbook>
</file>

<file path=xl/sharedStrings.xml><?xml version="1.0" encoding="utf-8"?>
<sst xmlns="http://schemas.openxmlformats.org/spreadsheetml/2006/main" count="888" uniqueCount="380">
  <si>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</si>
  <si>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</si>
  <si>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</si>
  <si>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</si>
  <si>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</si>
  <si>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</si>
  <si>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</si>
  <si>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</si>
  <si>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</si>
  <si>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</si>
  <si>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</si>
  <si>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000 2 02 40000 00 0000 150</t>
  </si>
  <si>
    <t>810 2 02 49999 00 0000 150</t>
  </si>
  <si>
    <t>810 2 02 49999 10 0000 150</t>
  </si>
  <si>
    <t>810 2 02 49999 10 0002 150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</si>
  <si>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</si>
  <si>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</si>
  <si>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1 13 01995 10 0000 130</t>
  </si>
  <si>
    <t>1 13 02995 10 0000 130</t>
  </si>
  <si>
    <t>1 14 06025 10 0000 430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</si>
  <si>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</si>
  <si>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</si>
  <si>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</si>
  <si>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</si>
  <si>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 на выравнивание бюджетной обеспеченности</t>
  </si>
  <si>
    <t>Доходы бюджета поселения  2019 года</t>
  </si>
  <si>
    <t>Доходы бюджета поселения  2020 года</t>
  </si>
  <si>
    <t>Наименование кода классификации доходов бюджета</t>
  </si>
  <si>
    <t>ВСЕГО</t>
  </si>
  <si>
    <t>1 08 04020 01 1000 110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</si>
  <si>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</si>
  <si>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</si>
  <si>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</si>
  <si>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</si>
  <si>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</si>
  <si>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</si>
  <si>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1 13 02065 10 0000 130</t>
  </si>
  <si>
    <t>1 14 02053 10 0000 410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</si>
  <si>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</si>
  <si>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</si>
  <si>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</si>
  <si>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</si>
  <si>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</si>
  <si>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</si>
  <si>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</si>
  <si>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</si>
  <si>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</si>
  <si>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</si>
  <si>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</si>
  <si>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</si>
  <si>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</si>
  <si>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</si>
  <si>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</si>
  <si>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</si>
  <si>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</si>
  <si>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</si>
  <si>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</si>
  <si>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</si>
  <si>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</si>
  <si>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Субвенции бюджетам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</si>
  <si>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</si>
  <si>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</si>
  <si>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</si>
  <si>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</si>
  <si>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</si>
  <si>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</si>
  <si>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</si>
  <si>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</si>
  <si>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</si>
  <si>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</si>
  <si>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</si>
  <si>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</si>
  <si>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</si>
  <si>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</si>
  <si>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</si>
  <si>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</si>
  <si>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</si>
  <si>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</si>
  <si>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</si>
  <si>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</si>
  <si>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</si>
  <si>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</si>
  <si>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</si>
  <si>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</si>
  <si>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</si>
  <si>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</si>
  <si>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</si>
  <si>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</si>
  <si>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</si>
  <si>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</si>
  <si>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</si>
  <si>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</si>
  <si>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</si>
  <si>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</si>
  <si>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</si>
  <si>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</si>
  <si>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</si>
  <si>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</si>
  <si>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</si>
  <si>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</si>
  <si>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</si>
  <si>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</si>
  <si>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</si>
  <si>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</si>
  <si>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</si>
  <si>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</si>
  <si>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</si>
  <si>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</si>
  <si>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</si>
  <si>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</si>
  <si>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</si>
  <si>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</si>
  <si>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</si>
  <si>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</si>
  <si>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</si>
  <si>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</si>
  <si>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</si>
  <si>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</si>
  <si>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</si>
  <si>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</si>
  <si>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</si>
  <si>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</si>
  <si>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>8110051180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</si>
  <si>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</si>
  <si>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</si>
  <si>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</si>
  <si>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</si>
  <si>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</si>
  <si>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</si>
  <si>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</si>
  <si>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</si>
  <si>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</si>
  <si>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</si>
  <si>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 xml:space="preserve">Дотация на выравнивание  бюджетной обеспеченности 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</si>
  <si>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</si>
  <si>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</si>
  <si>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</si>
  <si>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</si>
  <si>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</si>
  <si>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</si>
  <si>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</si>
  <si>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</si>
  <si>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</si>
  <si>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</si>
  <si>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</si>
  <si>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</si>
  <si>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</si>
  <si>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</si>
  <si>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</si>
  <si>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</si>
  <si>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</si>
  <si>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1 17 01050 10 0000 180</t>
  </si>
  <si>
    <t>1 17 05050 10 0000 180</t>
  </si>
  <si>
    <t>Перечень главных администраторов доходов бюджета поселения</t>
  </si>
  <si>
    <t>Сумма на 2019 год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</si>
  <si>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</si>
  <si>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</si>
  <si>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</si>
  <si>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</si>
  <si>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</si>
  <si>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</si>
  <si>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</si>
  <si>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</si>
  <si>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</si>
  <si>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</si>
  <si>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</si>
  <si>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</si>
  <si>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</si>
  <si>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</si>
  <si>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</si>
  <si>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</si>
  <si>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</si>
  <si>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</si>
  <si>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</si>
  <si>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</si>
  <si>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</si>
  <si>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</si>
  <si>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</si>
  <si>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</si>
  <si>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</si>
  <si>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</si>
  <si>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</si>
  <si>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</si>
  <si>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</si>
  <si>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</si>
  <si>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</si>
  <si>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</si>
  <si>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</si>
  <si>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</si>
  <si>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</si>
  <si>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</si>
  <si>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</si>
  <si>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</si>
  <si>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1 11 09045 10 0000 120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</si>
  <si>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</si>
  <si>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</si>
  <si>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</si>
  <si>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</si>
  <si>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Сумма на 2020 год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</si>
  <si>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</si>
  <si>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</si>
  <si>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</si>
  <si>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</si>
  <si>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</si>
  <si>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</si>
  <si>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</si>
  <si>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</si>
  <si>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</si>
  <si>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</si>
  <si>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Красноярский край Казачинский район</t>
  </si>
  <si>
    <t xml:space="preserve">                Глава Захаровского сельсовета:                                                        Розе Т.А.     </t>
  </si>
  <si>
    <t>810 1 08 04000 01 0000 110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</si>
  <si>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</si>
  <si>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</si>
  <si>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</si>
  <si>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</si>
  <si>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</si>
  <si>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</si>
  <si>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</si>
  <si>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</si>
  <si>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</si>
  <si>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</si>
  <si>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</si>
  <si>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</si>
  <si>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</si>
  <si>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</si>
  <si>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</si>
  <si>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</si>
  <si>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</si>
  <si>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</si>
  <si>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1 11 05025 10 0000 120</t>
  </si>
  <si>
    <t>Доходы бюджета поселения  2021 года</t>
  </si>
  <si>
    <t xml:space="preserve">Источники внутреннего финансирования дефицита (профицита) бюджета поселения </t>
  </si>
  <si>
    <t>Сумма на 2021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</si>
  <si>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</si>
  <si>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</si>
  <si>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2 02 15001 10 0020 150</t>
  </si>
  <si>
    <t>2 02 15001 10 0030 150</t>
  </si>
  <si>
    <t>2 02 30024 10 4901 150</t>
  </si>
  <si>
    <t xml:space="preserve"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</si>
  <si>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2 02 35118 10 0000 150</t>
  </si>
  <si>
    <t>2 02 49999 10 0002 150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</si>
  <si>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</si>
  <si>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</si>
  <si>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</si>
  <si>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2 08 05000 10 0000 150</t>
  </si>
  <si>
    <t>2 19 35118 10 0000 150</t>
  </si>
  <si>
    <t>2 19 60010 10 0000 150</t>
  </si>
  <si>
    <t>всего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</si>
  <si>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</si>
  <si>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</si>
  <si>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</si>
  <si>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</si>
  <si>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</si>
  <si>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0120000000</t>
  </si>
  <si>
    <t>0120081090</t>
  </si>
  <si>
    <t>рублей</t>
  </si>
  <si>
    <t xml:space="preserve">                                                                                                                        Приложение № 6</t>
  </si>
  <si>
    <t>Российская Федерация</t>
  </si>
  <si>
    <t xml:space="preserve">     Статья 8. Индексация заработной платы работников муниципальных учреждений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</si>
  <si>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</si>
  <si>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</si>
  <si>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</si>
  <si>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</si>
  <si>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810 1 08 04020 01 1000 110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</si>
  <si>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 в том числе по отмененому)</t>
  </si>
  <si>
    <t>2 02 49999 10 0018 150</t>
  </si>
  <si>
    <t>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</si>
  <si>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</si>
  <si>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Обеспечение пожарной безопасности</t>
  </si>
  <si>
    <t>0310</t>
  </si>
  <si>
    <t>Коммунальное хозяйство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</si>
  <si>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</si>
  <si>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</si>
  <si>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</si>
  <si>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</si>
  <si>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01200S5080</t>
  </si>
  <si>
    <t xml:space="preserve">     1. Утвердить основные характеристики бюджета поселения на 2020 год и плановый период на 2021 -2022 годов: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</si>
  <si>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2020 года.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</si>
  <si>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2020 год и плановый период 2021-2022 годов</t>
  </si>
  <si>
    <t>Приложение № 4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</si>
  <si>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</si>
  <si>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</si>
  <si>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</si>
  <si>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</si>
  <si>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Дотация бюджетам сельских поселений на выравнивание  бюджетной обеспеченности из районного бюджета за счет субвенции краевого бюджета</t>
  </si>
  <si>
    <t>Дотации бюджетам сельских поселений на выравнивание бюджетной обеспеченности из районного бюджета за счет собственных доходов районного бюджета</t>
  </si>
  <si>
    <t>Иные межбюджетные трансферты бюджета сельского поселения на обеспечение первичных мер пожарной безопасности на территории Захаровского сельсовета в рамках подпрограммы 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</si>
  <si>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810 2 02 49999 10 0018 150</t>
  </si>
  <si>
    <t>к  решению схода граждан Захаровского сельсовета</t>
  </si>
  <si>
    <t>к  решения схода граждан Захаровского сельсовета</t>
  </si>
  <si>
    <t>к решению схода граждан Захаровского сельсовета</t>
  </si>
  <si>
    <t>на 2020 год и плановый период 2021 - 2022 годов</t>
  </si>
  <si>
    <t>Сумма на 2022 год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</si>
  <si>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 </t>
  </si>
  <si>
    <t>8110010490</t>
  </si>
  <si>
    <t xml:space="preserve"> РЕШЕНИЕ</t>
  </si>
  <si>
    <t xml:space="preserve">  от 27.12.2019г. №41-115 </t>
  </si>
  <si>
    <t xml:space="preserve">  от 27.12.2019 № 41-115</t>
  </si>
  <si>
    <t xml:space="preserve">  от 27.12.19 № 41-115</t>
  </si>
  <si>
    <t xml:space="preserve">  от 27.12.2019 № 41-115+</t>
  </si>
  <si>
    <t xml:space="preserve"> от 27.12.2019  № 41-115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</si>
  <si>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</si>
  <si>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 xml:space="preserve"> Прочие межбюджетные трансферты, передаваемые бюджетам сельских поселений на осуществление частичного финансирования (возмещения) расходов на 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Захаровского сельсовета в рамках непрограммных расходов отдельных органов местного самоуправления</t>
  </si>
  <si>
    <t>Ведомственная структура расходов бюджета поселения  на 2020 год и плановый период 2021-2022 годов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</si>
  <si>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2020 год и плановый период 2021-2022 годов </t>
  </si>
  <si>
    <t>810 2 02 49999 10 7508 150</t>
  </si>
  <si>
    <t>Содержание автомобильных дорог общего пользования местного значения за счет средств дорожного фонда Красноярского края и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</si>
  <si>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"О внесении изменений в Решение схода граждан Захаровского сельсовета от 27 декабря 2019 года № 41-115 «О бюджете Захаровского сельсовета на 2020 год и плановый период 2021-2022 годов" </t>
  </si>
  <si>
    <t>Статья 1.Внести  в Решение схода граждан Захаровского сельсовета от 28 декабря 2018 года № 33-87 «О бюджете Захаровского сельсовета на 2019 год и плановый период 2020-2021 годов»  следующие изменения</t>
  </si>
  <si>
    <t>1)    Статью 1 п 1 изложить в следующей редакции:</t>
  </si>
  <si>
    <t xml:space="preserve"> Статья 2.</t>
  </si>
  <si>
    <t xml:space="preserve"> Статья 3.</t>
  </si>
  <si>
    <t xml:space="preserve">1) Приложение 1 изложить в новой редакции согласно приложения №1 к настоящему решению
2) Приложение 2 изложить в новой редакции согласно приложения №2 к настоящему решению
3) Приложение 4 изложить в новой редакции согласно приложения №3 к настоящему решению
4) Приложение 5 изложить в новой редакции согласно приложения №4 к настоящему решению
5) Приложение 6 изложить в новой редакции согласно приложения №5 к настоящему решению      6) Приложение 7 изложить в новой редакции согласно приложения №6 к настоящему решению                                    </t>
  </si>
  <si>
    <t xml:space="preserve">  от 30.06.2020 № 44-127</t>
  </si>
  <si>
    <t xml:space="preserve"> на 2020 и плановый период 2021-2022 годов.</t>
  </si>
  <si>
    <t>Код главного адми-нистра-тора</t>
  </si>
  <si>
    <t>2 02 29999 10 7412 150</t>
  </si>
  <si>
    <t>Прочие субсидии бюджетам сельских поселений (на обеспечение первичных мер пожарной безопасности)</t>
  </si>
  <si>
    <t>2 02 29999 10 7641 150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</si>
  <si>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</si>
  <si>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2 02 29999 10 1036 150</t>
  </si>
  <si>
    <t>Прочие субсидии бюджетам сельских поселений (на частичное финансирование (возмещение) расходов на повышение с 1июня 2020 года размеров оплаты труда отдельным категориям работников бюджетной сферы Красноярского края)</t>
  </si>
  <si>
    <t>810 2 02 49999 10  7510 150</t>
  </si>
  <si>
    <t>Прочие межбюджетные трансферты, передаваемые бюджетам сельских поселений  на мероприятия по развитию добровольной пожарной охраны за счет средств краевого бюджета 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</si>
  <si>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2 02 49999 10 1060 150</t>
  </si>
  <si>
    <t>Прочие межбюджетные трансферты, передаваемые бюджетам сельских поселений (на реализацию мероприятий, направленных на повышение безопасности дорожного движения)</t>
  </si>
  <si>
    <t>2 02 49999 10 7745 150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</si>
  <si>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</si>
  <si>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2 02 49999 10 5853 150</t>
  </si>
  <si>
    <t>Прочие межбюджетные трансферты, передаваемые бюджетам сельских поселений (на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</si>
  <si>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 xml:space="preserve">      Приложение № 2</t>
  </si>
  <si>
    <t xml:space="preserve">                                                                                                Приложение № 2</t>
  </si>
  <si>
    <t xml:space="preserve">                                                                                                Приложение № 3</t>
  </si>
  <si>
    <t>810 2 07 05030 10 0000 150</t>
  </si>
  <si>
    <t>Доходы районного бюджета на 2020 год и плановый период 2021-2022 годов</t>
  </si>
  <si>
    <t>810 2 02 20000 00 0000 150</t>
  </si>
  <si>
    <t>Субсидии бюджетам бюджетной системы Российской Федерации (межбюджетные субсидии)</t>
  </si>
  <si>
    <t>810 2 02 29999 00 0000 150</t>
  </si>
  <si>
    <t>Прочие субсидии</t>
  </si>
  <si>
    <t>810 2 02 29999 10 0000 150</t>
  </si>
  <si>
    <t>Прочие субсидии бюджетам сельских поселений</t>
  </si>
  <si>
    <t>810 2 02 29999 10 1036 150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</si>
  <si>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</si>
  <si>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810 2 02 29999 10 7412 150</t>
  </si>
  <si>
    <t>810 2 02 49999 10 5853 150</t>
  </si>
  <si>
    <t>810 2 02 49999 10 7510 150</t>
  </si>
  <si>
    <t>Прочие межбюджетные трансферты, передаваемые бюджетам сельских поселений на мероприятия по развитию добровольной пожарной охраны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</si>
  <si>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810 2 02 49999 10 7641 150</t>
  </si>
  <si>
    <t>Прочие межбюджетные трансферты, передаваемые бюджетам сельских поселений на осуществление расходов,направленных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</si>
  <si>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810 2 02 49999 10 7745 150</t>
  </si>
  <si>
    <t>810 2 07 05000 00 0000 150</t>
  </si>
  <si>
    <t>ПРОЧИЕ БЕЗВОЗМЕЗДНЫЕ ПОСТУПЛЕНИЯ</t>
  </si>
  <si>
    <t>810 2 07 05000 10 0000 150</t>
  </si>
  <si>
    <t>810 2 02 49999 10 1060 150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</si>
  <si>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</si>
  <si>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                                                                                                Приложение № 4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</si>
  <si>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администрации Захаровского сельсовета Казачинского района в рамках непрограмных расходов отдельных органов местного самоуправления</t>
  </si>
  <si>
    <t>9110010360</t>
  </si>
  <si>
    <t>8110010360</t>
  </si>
  <si>
    <t>811W058530</t>
  </si>
  <si>
    <t>Осуществление мероприятий по развитию добровольной пожарной охраны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</si>
  <si>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01300S5100</t>
  </si>
  <si>
    <t>012008S5080</t>
  </si>
  <si>
    <t>012R310601</t>
  </si>
  <si>
    <t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</si>
  <si>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01100S6410</t>
  </si>
  <si>
    <t xml:space="preserve">                                                                                                Приложение № 5</t>
  </si>
  <si>
    <t xml:space="preserve"> от 30.06.2020  № 44-127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</si>
  <si>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по администрации Захаровского сельсовета в рамках непрограмных расходов администрации Захаровского сельсовета</t>
  </si>
  <si>
    <t xml:space="preserve">                                                                                                                                                                                                 Приложение № 6</t>
  </si>
  <si>
    <t>"30"июня 2020г                                                с.Захаровка                                                       №44-127</t>
  </si>
  <si>
    <t xml:space="preserve">     1) прогнозируемый общий объем доходов бюджета поселения  на 2020 год  в сумме 3 846 680,00 рублей, на 2021 год в сумме 3 342 407,00 рублей; на 2022 год в сумме 3 351 729,00 рублей;                                                                               </t>
  </si>
  <si>
    <t xml:space="preserve">     2) общий объем расходов бюджета поселения на 2020 год в сумме 3 885 016,00 рублей ; на 2021 год в сумме 3 342 407,00 рублей, в том числе условно утвержденные расходы в сумме 83 560,17 рублей; на 2022 год в сумме 3 351 729,00 рублей, в том числе условно утвержденные расходы в сумме 167 586,45 рублей;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</si>
  <si>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3) дефицит бюджета поселения  на 2020 год  в сумме 38 336,31 рублей,   на плановый период 2021 -2022 годов  в сумме 0,00 рублей;</t>
  </si>
  <si>
    <t xml:space="preserve">     4) источники    внутреннего    финансирования дефицита (профицита) бюджета поселения в сумме 38 336,31 рублей на 2020 год и в  сумме 0,00 рублей на плановый период 2021-2022 годов согласно приложению 1 к настоящему Решению.</t>
  </si>
  <si>
    <t xml:space="preserve">      Заработная плата работников муниципальных казенных, бюджетных и автономных учреждений за исключением заработной платы отдельных категорий работников,увеличичение оплаты труда которых осуществляется в соответствии с указами Президента Российской Федерации,предусматривающими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увеличивается (индексируется):                                                                              в 2020 году на 20 процентов с 01 июня 2020 года и 3 процента с 1 октября 2020 года;                                                                                          в плановом периоде 2021 - 2022 годов на коэффициент, равный 1.
       </t>
  </si>
  <si>
    <t xml:space="preserve"> 2)  Статью 8  изложить в следующей редакции:</t>
  </si>
  <si>
    <t xml:space="preserve">  3) Статью 11. Дорожный фонд Администрации Захаровского сельсовета</t>
  </si>
  <si>
    <t xml:space="preserve">      Утвердить объем бюджетных ассигнований дорожного фонда Администрации Захаровского сельсовета  на 2020 год в сумме 159291,55 рубль, на 2021 год в сумме 128573,00 рубля, на 2022 год в сумме 138805,00 рублей.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</si>
</sst>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54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vertical="center" wrapText="1"/>
      <protection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left" vertical="top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7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13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6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49" fontId="8" fillId="0" borderId="23" xfId="0" applyNumberFormat="1" applyFont="1" applyBorder="1" applyAlignment="1" applyProtection="1">
      <alignment horizontal="left" wrapText="1"/>
      <protection/>
    </xf>
    <xf numFmtId="180" fontId="8" fillId="0" borderId="23" xfId="0" applyNumberFormat="1" applyFont="1" applyBorder="1" applyAlignment="1" applyProtection="1">
      <alignment horizontal="left" wrapText="1"/>
      <protection/>
    </xf>
    <xf numFmtId="180" fontId="8" fillId="0" borderId="24" xfId="0" applyNumberFormat="1" applyFont="1" applyBorder="1" applyAlignment="1" applyProtection="1">
      <alignment horizontal="left" wrapText="1"/>
      <protection/>
    </xf>
    <xf numFmtId="49" fontId="8" fillId="0" borderId="24" xfId="0" applyNumberFormat="1" applyFont="1" applyBorder="1" applyAlignment="1" applyProtection="1">
      <alignment horizontal="left" wrapText="1"/>
      <protection/>
    </xf>
    <xf numFmtId="0" fontId="2" fillId="0" borderId="0" xfId="0" applyNumberFormat="1" applyFont="1" applyFill="1" applyAlignment="1">
      <alignment horizontal="justify" vertical="top"/>
    </xf>
    <xf numFmtId="0" fontId="1" fillId="0" borderId="0" xfId="0" applyNumberFormat="1" applyFont="1" applyFill="1" applyAlignment="1">
      <alignment horizontal="justify" vertical="top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02"/>
  <sheetViews>
    <sheetView tabSelected="1" zoomScalePageLayoutView="0" workbookViewId="0" topLeftCell="A31">
      <selection activeCell="A39" sqref="A39"/>
    </sheetView>
  </sheetViews>
  <sheetFormatPr defaultColWidth="9.00390625" defaultRowHeight="12.75"/>
  <cols>
    <col min="1" max="1" width="98.875" style="71" customWidth="1"/>
    <col min="2" max="4" width="9.125" style="60" customWidth="1"/>
    <col min="5" max="5" width="11.00390625" style="60" customWidth="1"/>
    <col min="6" max="16384" width="9.125" style="60" customWidth="1"/>
  </cols>
  <sheetData>
    <row r="1" ht="15.75">
      <c r="A1" s="61" t="s">
        <v>258</v>
      </c>
    </row>
    <row r="2" ht="15.75">
      <c r="A2" s="61" t="s">
        <v>209</v>
      </c>
    </row>
    <row r="3" ht="15.75">
      <c r="A3" s="61" t="s">
        <v>208</v>
      </c>
    </row>
    <row r="4" ht="15.75">
      <c r="A4" s="61"/>
    </row>
    <row r="5" ht="15.75">
      <c r="A5" s="61"/>
    </row>
    <row r="6" ht="15.75">
      <c r="A6" s="61" t="s">
        <v>296</v>
      </c>
    </row>
    <row r="7" ht="15.75">
      <c r="A7" s="61"/>
    </row>
    <row r="8" ht="15.75">
      <c r="A8" s="61"/>
    </row>
    <row r="9" ht="31.5">
      <c r="A9" s="62" t="s">
        <v>371</v>
      </c>
    </row>
    <row r="10" ht="15.75">
      <c r="A10" s="62"/>
    </row>
    <row r="11" ht="37.5" customHeight="1">
      <c r="A11" s="116" t="s">
        <v>308</v>
      </c>
    </row>
    <row r="12" ht="52.5" customHeight="1">
      <c r="A12" s="67" t="s">
        <v>309</v>
      </c>
    </row>
    <row r="13" ht="21.75" customHeight="1">
      <c r="A13" s="117" t="s">
        <v>310</v>
      </c>
    </row>
    <row r="14" ht="31.5">
      <c r="A14" s="67" t="s">
        <v>277</v>
      </c>
    </row>
    <row r="15" ht="33" customHeight="1">
      <c r="A15" s="67" t="s">
        <v>372</v>
      </c>
    </row>
    <row r="16" ht="63">
      <c r="A16" s="67" t="s">
        <v>373</v>
      </c>
    </row>
    <row r="17" ht="31.5">
      <c r="A17" s="67" t="s">
        <v>374</v>
      </c>
    </row>
    <row r="18" ht="47.25">
      <c r="A18" s="67" t="s">
        <v>375</v>
      </c>
    </row>
    <row r="19" ht="15.75">
      <c r="A19" s="64"/>
    </row>
    <row r="20" s="92" customFormat="1" ht="15.75">
      <c r="A20" s="63" t="s">
        <v>377</v>
      </c>
    </row>
    <row r="21" ht="15.75">
      <c r="A21" s="66" t="s">
        <v>259</v>
      </c>
    </row>
    <row r="22" ht="15.75">
      <c r="A22" s="65"/>
    </row>
    <row r="23" ht="152.25" customHeight="1">
      <c r="A23" s="67" t="s">
        <v>376</v>
      </c>
    </row>
    <row r="24" ht="15.75">
      <c r="A24" s="138" t="s">
        <v>378</v>
      </c>
    </row>
    <row r="25" ht="47.25">
      <c r="A25" s="139" t="s">
        <v>379</v>
      </c>
    </row>
    <row r="26" ht="15.75">
      <c r="A26" s="139"/>
    </row>
    <row r="27" ht="15.75">
      <c r="A27" s="76" t="s">
        <v>311</v>
      </c>
    </row>
    <row r="28" ht="104.25" customHeight="1">
      <c r="A28" s="118" t="s">
        <v>313</v>
      </c>
    </row>
    <row r="29" ht="15.75">
      <c r="A29" s="76"/>
    </row>
    <row r="30" ht="15.75">
      <c r="A30" s="76" t="s">
        <v>312</v>
      </c>
    </row>
    <row r="31" ht="63">
      <c r="A31" s="66" t="s">
        <v>278</v>
      </c>
    </row>
    <row r="32" ht="15.75">
      <c r="A32" s="66"/>
    </row>
    <row r="33" ht="15.75">
      <c r="A33" s="68"/>
    </row>
    <row r="34" ht="15.75">
      <c r="A34" s="66" t="s">
        <v>210</v>
      </c>
    </row>
    <row r="35" ht="15.75">
      <c r="A35" s="68"/>
    </row>
    <row r="36" ht="15.75">
      <c r="A36" s="68"/>
    </row>
    <row r="38" ht="15.75">
      <c r="A38" s="139"/>
    </row>
    <row r="39" ht="15.75">
      <c r="A39" s="139"/>
    </row>
    <row r="40" ht="15.75">
      <c r="A40" s="68"/>
    </row>
    <row r="41" ht="15.75">
      <c r="A41" s="68"/>
    </row>
    <row r="42" ht="15.75">
      <c r="A42" s="68"/>
    </row>
    <row r="43" ht="15.75">
      <c r="A43" s="68"/>
    </row>
    <row r="44" ht="15.75">
      <c r="A44" s="68"/>
    </row>
    <row r="45" ht="15.75">
      <c r="A45" s="62"/>
    </row>
    <row r="46" ht="15.75">
      <c r="A46" s="69"/>
    </row>
    <row r="47" ht="15.75">
      <c r="A47" s="68"/>
    </row>
    <row r="48" ht="15.75">
      <c r="A48" s="68"/>
    </row>
    <row r="49" ht="15.75">
      <c r="A49" s="68"/>
    </row>
    <row r="50" ht="15.75">
      <c r="A50" s="68"/>
    </row>
    <row r="51" ht="15.75">
      <c r="A51" s="68"/>
    </row>
    <row r="52" ht="15.75">
      <c r="A52" s="69"/>
    </row>
    <row r="53" ht="15.75">
      <c r="A53" s="69"/>
    </row>
    <row r="54" ht="15.75">
      <c r="A54" s="70"/>
    </row>
    <row r="55" ht="15.75">
      <c r="A55" s="68"/>
    </row>
    <row r="56" ht="15.75">
      <c r="A56" s="68"/>
    </row>
    <row r="57" ht="15.75">
      <c r="A57" s="68"/>
    </row>
    <row r="58" ht="15.75">
      <c r="A58" s="68"/>
    </row>
    <row r="59" ht="15.75">
      <c r="A59" s="68"/>
    </row>
    <row r="60" ht="15.75">
      <c r="A60" s="69"/>
    </row>
    <row r="61" ht="15.75">
      <c r="A61" s="69"/>
    </row>
    <row r="62" ht="15.75">
      <c r="A62" s="62"/>
    </row>
    <row r="63" ht="15.75">
      <c r="A63" s="69"/>
    </row>
    <row r="64" ht="15.75">
      <c r="A64" s="68"/>
    </row>
    <row r="65" ht="15.75">
      <c r="A65" s="68"/>
    </row>
    <row r="66" ht="15.75">
      <c r="A66" s="68"/>
    </row>
    <row r="67" ht="15.75">
      <c r="A67" s="68"/>
    </row>
    <row r="68" ht="15.75">
      <c r="A68" s="68"/>
    </row>
    <row r="69" ht="15.75">
      <c r="A69" s="69"/>
    </row>
    <row r="70" ht="15.75">
      <c r="A70" s="69"/>
    </row>
    <row r="71" ht="15.75">
      <c r="A71" s="70"/>
    </row>
    <row r="72" ht="15.75">
      <c r="A72" s="68"/>
    </row>
    <row r="73" ht="15.75">
      <c r="A73" s="68"/>
    </row>
    <row r="74" ht="15.75">
      <c r="A74" s="68"/>
    </row>
    <row r="75" ht="15.75">
      <c r="A75" s="68"/>
    </row>
    <row r="76" ht="15.75">
      <c r="A76" s="68"/>
    </row>
    <row r="77" ht="15.75">
      <c r="A77" s="68"/>
    </row>
    <row r="78" ht="15.75">
      <c r="A78" s="68"/>
    </row>
    <row r="79" ht="15.75">
      <c r="A79" s="68"/>
    </row>
    <row r="80" ht="15.75">
      <c r="A80" s="69"/>
    </row>
    <row r="81" ht="15.75">
      <c r="A81" s="69"/>
    </row>
    <row r="82" ht="15.75">
      <c r="A82" s="70"/>
    </row>
    <row r="83" ht="15.75">
      <c r="A83" s="68"/>
    </row>
    <row r="84" ht="15.75">
      <c r="A84" s="68"/>
    </row>
    <row r="85" ht="15.75">
      <c r="A85" s="68"/>
    </row>
    <row r="86" ht="15.75">
      <c r="A86" s="68"/>
    </row>
    <row r="87" ht="15.75">
      <c r="A87" s="68"/>
    </row>
    <row r="88" ht="15.75">
      <c r="A88" s="69"/>
    </row>
    <row r="89" ht="15.75">
      <c r="A89" s="69"/>
    </row>
    <row r="90" ht="15.75">
      <c r="A90" s="69"/>
    </row>
    <row r="91" ht="15.75">
      <c r="A91" s="69"/>
    </row>
    <row r="92" ht="15.75">
      <c r="A92" s="69"/>
    </row>
    <row r="93" ht="15.75">
      <c r="A93" s="69"/>
    </row>
    <row r="94" ht="15.75">
      <c r="A94" s="69"/>
    </row>
    <row r="95" ht="15.75">
      <c r="A95" s="69"/>
    </row>
    <row r="96" ht="15.75">
      <c r="A96" s="69"/>
    </row>
    <row r="97" ht="15.75">
      <c r="A97" s="69"/>
    </row>
    <row r="98" ht="15.75">
      <c r="A98" s="69"/>
    </row>
    <row r="99" ht="15.75">
      <c r="A99" s="69"/>
    </row>
    <row r="100" ht="15.75">
      <c r="A100" s="69"/>
    </row>
    <row r="101" ht="15.75">
      <c r="A101" s="69"/>
    </row>
    <row r="102" ht="15.75">
      <c r="A102" s="69"/>
    </row>
  </sheetData>
  <sheetProtection/>
  <printOptions/>
  <pageMargins left="0.6692913385826772" right="0.35433070866141736" top="0.984251968503937" bottom="0.984251968503937" header="0.5118110236220472" footer="0.5118110236220472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6" ht="15">
      <c r="A1" s="140" t="s">
        <v>42</v>
      </c>
      <c r="B1" s="140"/>
      <c r="C1" s="140"/>
      <c r="D1" s="140"/>
      <c r="E1" s="140"/>
      <c r="F1" s="140"/>
    </row>
    <row r="2" spans="1:6" ht="15.75" customHeight="1">
      <c r="A2" s="141" t="s">
        <v>291</v>
      </c>
      <c r="B2" s="141"/>
      <c r="C2" s="141"/>
      <c r="D2" s="141"/>
      <c r="E2" s="141"/>
      <c r="F2" s="141"/>
    </row>
    <row r="3" spans="1:6" s="74" customFormat="1" ht="15.75" customHeight="1">
      <c r="A3" s="142" t="s">
        <v>314</v>
      </c>
      <c r="B3" s="142"/>
      <c r="C3" s="142"/>
      <c r="D3" s="142"/>
      <c r="E3" s="142"/>
      <c r="F3" s="142"/>
    </row>
    <row r="5" spans="1:6" ht="15">
      <c r="A5" s="140" t="s">
        <v>42</v>
      </c>
      <c r="B5" s="140"/>
      <c r="C5" s="140"/>
      <c r="D5" s="140"/>
      <c r="E5" s="140"/>
      <c r="F5" s="140"/>
    </row>
    <row r="6" spans="1:6" ht="15.75" customHeight="1">
      <c r="A6" s="141" t="s">
        <v>291</v>
      </c>
      <c r="B6" s="141"/>
      <c r="C6" s="141"/>
      <c r="D6" s="141"/>
      <c r="E6" s="141"/>
      <c r="F6" s="141"/>
    </row>
    <row r="7" spans="1:6" s="74" customFormat="1" ht="15.75" customHeight="1">
      <c r="A7" s="142" t="s">
        <v>297</v>
      </c>
      <c r="B7" s="142"/>
      <c r="C7" s="142"/>
      <c r="D7" s="142"/>
      <c r="E7" s="142"/>
      <c r="F7" s="142"/>
    </row>
    <row r="8" spans="1:6" ht="15">
      <c r="A8" s="9"/>
      <c r="B8" s="9"/>
      <c r="C8" s="9"/>
      <c r="D8" s="9"/>
      <c r="E8" s="9"/>
      <c r="F8" s="9"/>
    </row>
    <row r="9" spans="1:6" ht="15">
      <c r="A9" s="9"/>
      <c r="B9" s="9"/>
      <c r="C9" s="9"/>
      <c r="D9" s="9"/>
      <c r="E9" s="9"/>
      <c r="F9" s="9"/>
    </row>
    <row r="10" spans="1:6" ht="14.25">
      <c r="A10" s="143" t="s">
        <v>232</v>
      </c>
      <c r="B10" s="143"/>
      <c r="C10" s="143"/>
      <c r="D10" s="143"/>
      <c r="E10" s="143"/>
      <c r="F10" s="143"/>
    </row>
    <row r="11" spans="1:6" ht="14.25">
      <c r="A11" s="143" t="s">
        <v>292</v>
      </c>
      <c r="B11" s="143"/>
      <c r="C11" s="143"/>
      <c r="D11" s="143"/>
      <c r="E11" s="143"/>
      <c r="F11" s="143"/>
    </row>
    <row r="12" spans="1:6" ht="15">
      <c r="A12" s="9"/>
      <c r="B12" s="9"/>
      <c r="C12" s="9"/>
      <c r="D12" s="9"/>
      <c r="E12" s="9"/>
      <c r="F12" s="9"/>
    </row>
    <row r="13" spans="1:6" ht="150">
      <c r="A13" s="11" t="s">
        <v>58</v>
      </c>
      <c r="B13" s="11" t="s">
        <v>178</v>
      </c>
      <c r="C13" s="11" t="s">
        <v>43</v>
      </c>
      <c r="D13" s="11" t="s">
        <v>198</v>
      </c>
      <c r="E13" s="11" t="s">
        <v>233</v>
      </c>
      <c r="F13" s="11" t="s">
        <v>293</v>
      </c>
    </row>
    <row r="14" spans="1:6" ht="15">
      <c r="A14" s="12"/>
      <c r="B14" s="14"/>
      <c r="C14" s="14"/>
      <c r="D14" s="14"/>
      <c r="E14" s="14"/>
      <c r="F14" s="14"/>
    </row>
    <row r="15" spans="1:6" ht="15">
      <c r="A15" s="15"/>
      <c r="B15" s="11">
        <v>1</v>
      </c>
      <c r="C15" s="11">
        <v>2</v>
      </c>
      <c r="D15" s="11">
        <v>5</v>
      </c>
      <c r="E15" s="11">
        <v>6</v>
      </c>
      <c r="F15" s="11"/>
    </row>
    <row r="16" spans="1:6" ht="29.25" customHeight="1">
      <c r="A16" s="16">
        <v>1</v>
      </c>
      <c r="B16" s="11" t="s">
        <v>199</v>
      </c>
      <c r="C16" s="14" t="s">
        <v>167</v>
      </c>
      <c r="D16" s="35">
        <f>-D25</f>
        <v>-38336.310000000056</v>
      </c>
      <c r="E16" s="35">
        <f>-E25</f>
        <v>0</v>
      </c>
      <c r="F16" s="35">
        <f>-F25</f>
        <v>0</v>
      </c>
    </row>
    <row r="17" spans="1:9" ht="30.75" customHeight="1">
      <c r="A17" s="16">
        <v>2</v>
      </c>
      <c r="B17" s="11" t="s">
        <v>200</v>
      </c>
      <c r="C17" s="14" t="s">
        <v>168</v>
      </c>
      <c r="D17" s="36">
        <f>D18</f>
        <v>-3846680</v>
      </c>
      <c r="E17" s="36">
        <f aca="true" t="shared" si="0" ref="D17:F19">E18</f>
        <v>-3261567</v>
      </c>
      <c r="F17" s="36">
        <f t="shared" si="0"/>
        <v>-3219123</v>
      </c>
      <c r="H17" s="13"/>
      <c r="I17" s="13"/>
    </row>
    <row r="18" spans="1:6" ht="27.75" customHeight="1">
      <c r="A18" s="16">
        <v>3</v>
      </c>
      <c r="B18" s="11" t="s">
        <v>201</v>
      </c>
      <c r="C18" s="14" t="s">
        <v>169</v>
      </c>
      <c r="D18" s="36">
        <f t="shared" si="0"/>
        <v>-3846680</v>
      </c>
      <c r="E18" s="36">
        <f t="shared" si="0"/>
        <v>-3261567</v>
      </c>
      <c r="F18" s="36">
        <f t="shared" si="0"/>
        <v>-3219123</v>
      </c>
    </row>
    <row r="19" spans="1:6" ht="30.75" customHeight="1">
      <c r="A19" s="16">
        <v>4</v>
      </c>
      <c r="B19" s="11" t="s">
        <v>202</v>
      </c>
      <c r="C19" s="14" t="s">
        <v>170</v>
      </c>
      <c r="D19" s="36">
        <f t="shared" si="0"/>
        <v>-3846680</v>
      </c>
      <c r="E19" s="36">
        <f t="shared" si="0"/>
        <v>-3261567</v>
      </c>
      <c r="F19" s="36">
        <f t="shared" si="0"/>
        <v>-3219123</v>
      </c>
    </row>
    <row r="20" spans="1:6" ht="49.5" customHeight="1">
      <c r="A20" s="16">
        <v>5</v>
      </c>
      <c r="B20" s="11" t="s">
        <v>203</v>
      </c>
      <c r="C20" s="14" t="s">
        <v>171</v>
      </c>
      <c r="D20" s="36">
        <v>-3846680</v>
      </c>
      <c r="E20" s="36">
        <v>-3261567</v>
      </c>
      <c r="F20" s="36">
        <v>-3219123</v>
      </c>
    </row>
    <row r="21" spans="1:6" ht="35.25" customHeight="1">
      <c r="A21" s="16">
        <v>6</v>
      </c>
      <c r="B21" s="11" t="s">
        <v>204</v>
      </c>
      <c r="C21" s="14" t="s">
        <v>172</v>
      </c>
      <c r="D21" s="36">
        <f>D22</f>
        <v>3885016.31</v>
      </c>
      <c r="E21" s="36">
        <f>E22</f>
        <v>3261567</v>
      </c>
      <c r="F21" s="36">
        <f aca="true" t="shared" si="1" ref="E21:F23">F22</f>
        <v>3219123</v>
      </c>
    </row>
    <row r="22" spans="1:6" ht="30.75" customHeight="1">
      <c r="A22" s="16">
        <v>7</v>
      </c>
      <c r="B22" s="11" t="s">
        <v>205</v>
      </c>
      <c r="C22" s="14" t="s">
        <v>173</v>
      </c>
      <c r="D22" s="36">
        <f>D23</f>
        <v>3885016.31</v>
      </c>
      <c r="E22" s="36">
        <f>E23</f>
        <v>3261567</v>
      </c>
      <c r="F22" s="36">
        <f t="shared" si="1"/>
        <v>3219123</v>
      </c>
    </row>
    <row r="23" spans="1:6" ht="34.5" customHeight="1">
      <c r="A23" s="16">
        <v>8</v>
      </c>
      <c r="B23" s="11" t="s">
        <v>206</v>
      </c>
      <c r="C23" s="14" t="s">
        <v>174</v>
      </c>
      <c r="D23" s="36">
        <f>D24</f>
        <v>3885016.31</v>
      </c>
      <c r="E23" s="36">
        <f t="shared" si="1"/>
        <v>3261567</v>
      </c>
      <c r="F23" s="36">
        <f t="shared" si="1"/>
        <v>3219123</v>
      </c>
    </row>
    <row r="24" spans="1:6" ht="36" customHeight="1">
      <c r="A24" s="16">
        <v>9</v>
      </c>
      <c r="B24" s="11" t="s">
        <v>207</v>
      </c>
      <c r="C24" s="14" t="s">
        <v>175</v>
      </c>
      <c r="D24" s="36">
        <v>3885016.31</v>
      </c>
      <c r="E24" s="36">
        <v>3261567</v>
      </c>
      <c r="F24" s="36">
        <v>3219123</v>
      </c>
    </row>
    <row r="25" spans="1:6" ht="39" customHeight="1">
      <c r="A25" s="16">
        <v>10</v>
      </c>
      <c r="B25" s="11"/>
      <c r="C25" s="14" t="s">
        <v>46</v>
      </c>
      <c r="D25" s="35">
        <f>D24+D20</f>
        <v>38336.310000000056</v>
      </c>
      <c r="E25" s="35">
        <f>E24+E20</f>
        <v>0</v>
      </c>
      <c r="F25" s="35">
        <f>F24+F20</f>
        <v>0</v>
      </c>
    </row>
    <row r="26" spans="1:6" ht="14.25">
      <c r="A26" s="3"/>
      <c r="B26" s="3"/>
      <c r="C26" s="3"/>
      <c r="D26" s="3"/>
      <c r="E26" s="3"/>
      <c r="F26" s="3"/>
    </row>
  </sheetData>
  <sheetProtection/>
  <mergeCells count="8">
    <mergeCell ref="A5:F5"/>
    <mergeCell ref="A6:F6"/>
    <mergeCell ref="A7:F7"/>
    <mergeCell ref="A11:F11"/>
    <mergeCell ref="A10:F10"/>
    <mergeCell ref="A1:F1"/>
    <mergeCell ref="A2:F2"/>
    <mergeCell ref="A3:F3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8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.625" style="4" customWidth="1"/>
    <col min="2" max="2" width="6.125" style="4" customWidth="1"/>
    <col min="3" max="3" width="22.125" style="4" customWidth="1"/>
    <col min="4" max="4" width="71.125" style="4" customWidth="1"/>
    <col min="5" max="5" width="5.625" style="4" customWidth="1"/>
    <col min="6" max="6" width="9.125" style="4" hidden="1" customWidth="1"/>
    <col min="7" max="16384" width="9.00390625" style="4" customWidth="1"/>
  </cols>
  <sheetData>
    <row r="1" spans="1:6" ht="15">
      <c r="A1" s="140" t="s">
        <v>332</v>
      </c>
      <c r="B1" s="140"/>
      <c r="C1" s="140"/>
      <c r="D1" s="140"/>
      <c r="E1" s="140"/>
      <c r="F1" s="140"/>
    </row>
    <row r="2" spans="1:6" ht="15.75" customHeight="1">
      <c r="A2" s="141" t="s">
        <v>291</v>
      </c>
      <c r="B2" s="141"/>
      <c r="C2" s="141"/>
      <c r="D2" s="141"/>
      <c r="E2" s="141"/>
      <c r="F2" s="141"/>
    </row>
    <row r="3" spans="1:6" s="74" customFormat="1" ht="15.75" customHeight="1">
      <c r="A3" s="142" t="s">
        <v>314</v>
      </c>
      <c r="B3" s="142"/>
      <c r="C3" s="142"/>
      <c r="D3" s="142"/>
      <c r="E3" s="142"/>
      <c r="F3" s="142"/>
    </row>
    <row r="5" spans="1:9" ht="15.75">
      <c r="A5" s="140" t="s">
        <v>331</v>
      </c>
      <c r="B5" s="140"/>
      <c r="C5" s="140"/>
      <c r="D5" s="140"/>
      <c r="E5" s="140"/>
      <c r="F5" s="6"/>
      <c r="G5" s="6"/>
      <c r="H5" s="6"/>
      <c r="I5" s="6"/>
    </row>
    <row r="6" spans="1:9" ht="12.75">
      <c r="A6" s="141" t="s">
        <v>290</v>
      </c>
      <c r="B6" s="141"/>
      <c r="C6" s="141"/>
      <c r="D6" s="141"/>
      <c r="E6" s="141"/>
      <c r="F6" s="141"/>
      <c r="G6" s="7"/>
      <c r="H6" s="7"/>
      <c r="I6" s="7"/>
    </row>
    <row r="7" spans="1:9" s="74" customFormat="1" ht="15.75">
      <c r="A7" s="142" t="s">
        <v>299</v>
      </c>
      <c r="B7" s="142"/>
      <c r="C7" s="142"/>
      <c r="D7" s="142"/>
      <c r="E7" s="142"/>
      <c r="F7" s="142"/>
      <c r="G7" s="89"/>
      <c r="H7" s="89"/>
      <c r="I7" s="89"/>
    </row>
    <row r="8" spans="1:11" ht="20.25" customHeight="1">
      <c r="A8" s="120"/>
      <c r="B8" s="120"/>
      <c r="C8" s="120"/>
      <c r="D8" s="120"/>
      <c r="K8" s="33"/>
    </row>
    <row r="9" spans="1:11" ht="12.75">
      <c r="A9" s="119"/>
      <c r="C9" s="144" t="s">
        <v>153</v>
      </c>
      <c r="D9" s="144"/>
      <c r="K9" s="33"/>
    </row>
    <row r="10" spans="1:4" ht="12.75" customHeight="1">
      <c r="A10" s="144" t="s">
        <v>315</v>
      </c>
      <c r="B10" s="144"/>
      <c r="C10" s="144"/>
      <c r="D10" s="144"/>
    </row>
    <row r="11" ht="36" customHeight="1">
      <c r="A11" s="32"/>
    </row>
    <row r="12" spans="1:4" ht="12.75">
      <c r="A12" s="145" t="s">
        <v>40</v>
      </c>
      <c r="B12" s="147" t="s">
        <v>316</v>
      </c>
      <c r="C12" s="145" t="s">
        <v>38</v>
      </c>
      <c r="D12" s="145" t="s">
        <v>39</v>
      </c>
    </row>
    <row r="13" spans="1:4" ht="12.75" customHeight="1">
      <c r="A13" s="146"/>
      <c r="B13" s="147"/>
      <c r="C13" s="146"/>
      <c r="D13" s="146"/>
    </row>
    <row r="14" spans="1:8" ht="12.75">
      <c r="A14" s="78">
        <v>1</v>
      </c>
      <c r="B14" s="78">
        <v>2</v>
      </c>
      <c r="C14" s="78">
        <v>3</v>
      </c>
      <c r="D14" s="78">
        <v>4</v>
      </c>
      <c r="E14" s="34"/>
      <c r="F14" s="121"/>
      <c r="H14" s="121"/>
    </row>
    <row r="15" spans="1:8" ht="12.75">
      <c r="A15" s="77"/>
      <c r="B15" s="77">
        <v>810</v>
      </c>
      <c r="C15" s="147" t="s">
        <v>72</v>
      </c>
      <c r="D15" s="147"/>
      <c r="E15" s="34"/>
      <c r="F15" s="121"/>
      <c r="H15" s="121"/>
    </row>
    <row r="16" spans="1:4" ht="63.75">
      <c r="A16" s="23">
        <v>1</v>
      </c>
      <c r="B16" s="23">
        <v>810</v>
      </c>
      <c r="C16" s="31" t="s">
        <v>29</v>
      </c>
      <c r="D16" s="101" t="s">
        <v>10</v>
      </c>
    </row>
    <row r="17" spans="1:4" ht="51">
      <c r="A17" s="23">
        <v>2</v>
      </c>
      <c r="B17" s="23">
        <v>810</v>
      </c>
      <c r="C17" s="31" t="s">
        <v>156</v>
      </c>
      <c r="D17" s="30" t="s">
        <v>157</v>
      </c>
    </row>
    <row r="18" spans="1:4" ht="51">
      <c r="A18" s="23">
        <v>3</v>
      </c>
      <c r="B18" s="23">
        <v>810</v>
      </c>
      <c r="C18" s="31" t="s">
        <v>230</v>
      </c>
      <c r="D18" s="19" t="s">
        <v>234</v>
      </c>
    </row>
    <row r="19" spans="1:4" ht="33" customHeight="1">
      <c r="A19" s="23">
        <v>4</v>
      </c>
      <c r="B19" s="23">
        <v>810</v>
      </c>
      <c r="C19" s="31" t="s">
        <v>121</v>
      </c>
      <c r="D19" s="19" t="s">
        <v>123</v>
      </c>
    </row>
    <row r="20" spans="1:4" ht="54.75" customHeight="1">
      <c r="A20" s="23">
        <v>5</v>
      </c>
      <c r="B20" s="23">
        <v>810</v>
      </c>
      <c r="C20" s="31" t="s">
        <v>193</v>
      </c>
      <c r="D20" s="30" t="s">
        <v>235</v>
      </c>
    </row>
    <row r="21" spans="1:4" ht="30.75" customHeight="1">
      <c r="A21" s="23">
        <v>6</v>
      </c>
      <c r="B21" s="23">
        <v>810</v>
      </c>
      <c r="C21" s="31" t="s">
        <v>17</v>
      </c>
      <c r="D21" s="30" t="s">
        <v>20</v>
      </c>
    </row>
    <row r="22" spans="1:4" ht="25.5">
      <c r="A22" s="23">
        <v>7</v>
      </c>
      <c r="B22" s="23">
        <v>810</v>
      </c>
      <c r="C22" s="31" t="s">
        <v>36</v>
      </c>
      <c r="D22" s="30" t="s">
        <v>158</v>
      </c>
    </row>
    <row r="23" spans="1:4" ht="12.75">
      <c r="A23" s="23">
        <v>8</v>
      </c>
      <c r="B23" s="23">
        <v>810</v>
      </c>
      <c r="C23" s="31" t="s">
        <v>18</v>
      </c>
      <c r="D23" s="30" t="s">
        <v>21</v>
      </c>
    </row>
    <row r="24" spans="1:4" ht="51">
      <c r="A24" s="23">
        <v>9</v>
      </c>
      <c r="B24" s="23">
        <v>810</v>
      </c>
      <c r="C24" s="31" t="s">
        <v>37</v>
      </c>
      <c r="D24" s="30" t="s">
        <v>194</v>
      </c>
    </row>
    <row r="25" spans="1:4" ht="38.25" customHeight="1">
      <c r="A25" s="23">
        <v>10</v>
      </c>
      <c r="B25" s="23">
        <v>810</v>
      </c>
      <c r="C25" s="31" t="s">
        <v>19</v>
      </c>
      <c r="D25" s="30" t="s">
        <v>22</v>
      </c>
    </row>
    <row r="26" spans="1:4" ht="12.75">
      <c r="A26" s="23">
        <v>11</v>
      </c>
      <c r="B26" s="23">
        <v>810</v>
      </c>
      <c r="C26" s="31" t="s">
        <v>151</v>
      </c>
      <c r="D26" s="30" t="s">
        <v>195</v>
      </c>
    </row>
    <row r="27" spans="1:11" ht="12.75">
      <c r="A27" s="23">
        <v>12</v>
      </c>
      <c r="B27" s="23">
        <v>810</v>
      </c>
      <c r="C27" s="31" t="s">
        <v>152</v>
      </c>
      <c r="D27" s="30" t="s">
        <v>196</v>
      </c>
      <c r="J27" s="33"/>
      <c r="K27" s="33"/>
    </row>
    <row r="28" spans="1:4" ht="25.5">
      <c r="A28" s="23">
        <v>13</v>
      </c>
      <c r="B28" s="23">
        <v>810</v>
      </c>
      <c r="C28" s="31" t="s">
        <v>236</v>
      </c>
      <c r="D28" s="30" t="s">
        <v>285</v>
      </c>
    </row>
    <row r="29" spans="1:4" ht="32.25" customHeight="1">
      <c r="A29" s="23">
        <v>14</v>
      </c>
      <c r="B29" s="23">
        <v>810</v>
      </c>
      <c r="C29" s="31" t="s">
        <v>237</v>
      </c>
      <c r="D29" s="19" t="s">
        <v>286</v>
      </c>
    </row>
    <row r="30" spans="1:4" ht="41.25" customHeight="1">
      <c r="A30" s="23">
        <v>15</v>
      </c>
      <c r="B30" s="23">
        <v>810</v>
      </c>
      <c r="C30" s="31" t="s">
        <v>238</v>
      </c>
      <c r="D30" s="30" t="s">
        <v>239</v>
      </c>
    </row>
    <row r="31" spans="1:4" ht="25.5">
      <c r="A31" s="23">
        <v>16</v>
      </c>
      <c r="B31" s="23">
        <v>810</v>
      </c>
      <c r="C31" s="31" t="s">
        <v>240</v>
      </c>
      <c r="D31" s="30" t="s">
        <v>159</v>
      </c>
    </row>
    <row r="32" spans="1:4" ht="28.5" customHeight="1">
      <c r="A32" s="23">
        <v>17</v>
      </c>
      <c r="B32" s="23">
        <v>810</v>
      </c>
      <c r="C32" s="31" t="s">
        <v>241</v>
      </c>
      <c r="D32" s="30" t="s">
        <v>302</v>
      </c>
    </row>
    <row r="33" spans="1:4" ht="77.25" thickBot="1">
      <c r="A33" s="23">
        <v>18</v>
      </c>
      <c r="B33" s="23">
        <v>810</v>
      </c>
      <c r="C33" s="49" t="s">
        <v>266</v>
      </c>
      <c r="D33" s="30" t="s">
        <v>303</v>
      </c>
    </row>
    <row r="34" spans="1:4" ht="23.25" customHeight="1">
      <c r="A34" s="148">
        <v>19</v>
      </c>
      <c r="B34" s="148">
        <v>810</v>
      </c>
      <c r="C34" s="148" t="s">
        <v>317</v>
      </c>
      <c r="D34" s="150" t="s">
        <v>318</v>
      </c>
    </row>
    <row r="35" spans="1:4" ht="9.75" customHeight="1" thickBot="1">
      <c r="A35" s="149"/>
      <c r="B35" s="149"/>
      <c r="C35" s="149"/>
      <c r="D35" s="151"/>
    </row>
    <row r="36" spans="1:4" ht="64.5" customHeight="1" thickBot="1">
      <c r="A36" s="23">
        <v>20</v>
      </c>
      <c r="B36" s="23">
        <v>810</v>
      </c>
      <c r="C36" s="49" t="s">
        <v>267</v>
      </c>
      <c r="D36" s="30" t="s">
        <v>268</v>
      </c>
    </row>
    <row r="37" spans="1:4" ht="51" customHeight="1" thickBot="1">
      <c r="A37" s="122">
        <v>21</v>
      </c>
      <c r="B37" s="123">
        <v>810</v>
      </c>
      <c r="C37" s="123" t="s">
        <v>319</v>
      </c>
      <c r="D37" s="124" t="s">
        <v>320</v>
      </c>
    </row>
    <row r="38" spans="1:4" ht="25.5">
      <c r="A38" s="23">
        <v>22</v>
      </c>
      <c r="B38" s="23">
        <v>810</v>
      </c>
      <c r="C38" s="31" t="s">
        <v>242</v>
      </c>
      <c r="D38" s="30" t="s">
        <v>243</v>
      </c>
    </row>
    <row r="39" spans="1:4" s="32" customFormat="1" ht="12.75">
      <c r="A39" s="23">
        <v>23</v>
      </c>
      <c r="B39" s="23">
        <v>810</v>
      </c>
      <c r="C39" s="24" t="s">
        <v>244</v>
      </c>
      <c r="D39" s="30" t="s">
        <v>160</v>
      </c>
    </row>
    <row r="40" spans="1:4" ht="63.75">
      <c r="A40" s="23">
        <v>24</v>
      </c>
      <c r="B40" s="23">
        <v>810</v>
      </c>
      <c r="C40" s="24" t="s">
        <v>245</v>
      </c>
      <c r="D40" s="30" t="s">
        <v>197</v>
      </c>
    </row>
    <row r="41" spans="1:4" ht="38.25">
      <c r="A41" s="23">
        <v>25</v>
      </c>
      <c r="B41" s="23">
        <v>810</v>
      </c>
      <c r="C41" s="24" t="s">
        <v>246</v>
      </c>
      <c r="D41" s="102" t="s">
        <v>281</v>
      </c>
    </row>
    <row r="42" spans="1:4" ht="26.25" thickBot="1">
      <c r="A42" s="23">
        <v>26</v>
      </c>
      <c r="B42" s="23">
        <v>810</v>
      </c>
      <c r="C42" s="24" t="s">
        <v>247</v>
      </c>
      <c r="D42" s="103" t="s">
        <v>23</v>
      </c>
    </row>
    <row r="43" spans="1:4" ht="39" thickBot="1">
      <c r="A43" s="122">
        <v>27</v>
      </c>
      <c r="B43" s="123">
        <v>810</v>
      </c>
      <c r="C43" s="123" t="s">
        <v>321</v>
      </c>
      <c r="D43" s="124" t="s">
        <v>322</v>
      </c>
    </row>
    <row r="44" spans="1:4" s="34" customFormat="1" ht="64.5" thickBot="1">
      <c r="A44" s="125">
        <v>28</v>
      </c>
      <c r="C44" s="126" t="s">
        <v>323</v>
      </c>
      <c r="D44" s="127" t="s">
        <v>324</v>
      </c>
    </row>
    <row r="45" spans="1:4" s="34" customFormat="1" ht="39" thickBot="1">
      <c r="A45" s="128">
        <v>29</v>
      </c>
      <c r="B45" s="129">
        <v>810</v>
      </c>
      <c r="C45" s="129" t="s">
        <v>325</v>
      </c>
      <c r="D45" s="130" t="s">
        <v>326</v>
      </c>
    </row>
    <row r="46" spans="1:4" s="34" customFormat="1" ht="25.5">
      <c r="A46" s="131">
        <v>30</v>
      </c>
      <c r="B46" s="132">
        <v>810</v>
      </c>
      <c r="C46" s="132" t="s">
        <v>327</v>
      </c>
      <c r="D46" s="133" t="s">
        <v>328</v>
      </c>
    </row>
    <row r="47" spans="1:4" s="34" customFormat="1" ht="80.25" customHeight="1">
      <c r="A47" s="152">
        <v>31</v>
      </c>
      <c r="B47" s="152">
        <v>810</v>
      </c>
      <c r="C47" s="152" t="s">
        <v>329</v>
      </c>
      <c r="D47" s="153" t="s">
        <v>330</v>
      </c>
    </row>
    <row r="48" spans="1:4" ht="13.5" customHeight="1" hidden="1">
      <c r="A48" s="152"/>
      <c r="B48" s="152"/>
      <c r="C48" s="152"/>
      <c r="D48" s="153"/>
    </row>
  </sheetData>
  <sheetProtection/>
  <mergeCells count="21">
    <mergeCell ref="A6:F6"/>
    <mergeCell ref="A7:F7"/>
    <mergeCell ref="A1:F1"/>
    <mergeCell ref="A2:F2"/>
    <mergeCell ref="A3:F3"/>
    <mergeCell ref="A5:E5"/>
    <mergeCell ref="C15:D15"/>
    <mergeCell ref="A34:A35"/>
    <mergeCell ref="B34:B35"/>
    <mergeCell ref="C34:C35"/>
    <mergeCell ref="D34:D35"/>
    <mergeCell ref="A47:A48"/>
    <mergeCell ref="B47:B48"/>
    <mergeCell ref="C47:C48"/>
    <mergeCell ref="D47:D48"/>
    <mergeCell ref="C9:D9"/>
    <mergeCell ref="A10:D10"/>
    <mergeCell ref="A12:A13"/>
    <mergeCell ref="B12:B13"/>
    <mergeCell ref="C12:C13"/>
    <mergeCell ref="D12:D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5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3.375" style="43" customWidth="1"/>
    <col min="2" max="2" width="27.875" style="108" customWidth="1"/>
    <col min="3" max="3" width="47.875" style="48" customWidth="1"/>
    <col min="4" max="6" width="12.25390625" style="48" customWidth="1"/>
    <col min="7" max="7" width="14.75390625" style="48" customWidth="1"/>
    <col min="8" max="16384" width="9.00390625" style="43" customWidth="1"/>
  </cols>
  <sheetData>
    <row r="1" spans="1:6" ht="15">
      <c r="A1" s="140" t="s">
        <v>333</v>
      </c>
      <c r="B1" s="140"/>
      <c r="C1" s="140"/>
      <c r="D1" s="140"/>
      <c r="E1" s="140"/>
      <c r="F1" s="140"/>
    </row>
    <row r="2" spans="1:6" ht="15.75" customHeight="1">
      <c r="A2" s="141" t="s">
        <v>291</v>
      </c>
      <c r="B2" s="141"/>
      <c r="C2" s="141"/>
      <c r="D2" s="141"/>
      <c r="E2" s="141"/>
      <c r="F2" s="141"/>
    </row>
    <row r="3" spans="1:6" s="74" customFormat="1" ht="15.75" customHeight="1">
      <c r="A3" s="142" t="s">
        <v>314</v>
      </c>
      <c r="B3" s="142"/>
      <c r="C3" s="142"/>
      <c r="D3" s="142"/>
      <c r="E3" s="142"/>
      <c r="F3" s="142"/>
    </row>
    <row r="4" spans="1:7" ht="12.75" customHeight="1">
      <c r="A4" s="25" t="s">
        <v>45</v>
      </c>
      <c r="B4" s="104"/>
      <c r="C4" s="90"/>
      <c r="D4" s="142" t="s">
        <v>280</v>
      </c>
      <c r="E4" s="142"/>
      <c r="F4" s="142"/>
      <c r="G4" s="90"/>
    </row>
    <row r="5" spans="1:7" ht="14.25" customHeight="1">
      <c r="A5" s="141" t="s">
        <v>289</v>
      </c>
      <c r="B5" s="141"/>
      <c r="C5" s="141"/>
      <c r="D5" s="141"/>
      <c r="E5" s="141"/>
      <c r="F5" s="141"/>
      <c r="G5" s="90"/>
    </row>
    <row r="6" spans="1:7" s="48" customFormat="1" ht="13.5" customHeight="1">
      <c r="A6" s="142" t="s">
        <v>298</v>
      </c>
      <c r="B6" s="142"/>
      <c r="C6" s="142"/>
      <c r="D6" s="142"/>
      <c r="E6" s="142"/>
      <c r="F6" s="142"/>
      <c r="G6" s="90"/>
    </row>
    <row r="7" spans="1:6" ht="10.5" customHeight="1">
      <c r="A7" s="4"/>
      <c r="B7" s="104"/>
      <c r="C7" s="34"/>
      <c r="D7" s="34"/>
      <c r="E7" s="34"/>
      <c r="F7" s="34"/>
    </row>
    <row r="8" spans="1:7" ht="12.75">
      <c r="A8" s="157" t="s">
        <v>335</v>
      </c>
      <c r="B8" s="157"/>
      <c r="C8" s="157"/>
      <c r="D8" s="157"/>
      <c r="E8" s="157"/>
      <c r="F8" s="157"/>
      <c r="G8" s="79"/>
    </row>
    <row r="9" spans="1:6" ht="12.75">
      <c r="A9" s="4" t="s">
        <v>60</v>
      </c>
      <c r="B9" s="104"/>
      <c r="C9" s="34"/>
      <c r="D9" s="158" t="s">
        <v>176</v>
      </c>
      <c r="E9" s="158"/>
      <c r="F9" s="158"/>
    </row>
    <row r="10" spans="1:6" ht="30" customHeight="1">
      <c r="A10" s="154" t="s">
        <v>58</v>
      </c>
      <c r="B10" s="155" t="s">
        <v>61</v>
      </c>
      <c r="C10" s="155" t="s">
        <v>27</v>
      </c>
      <c r="D10" s="155" t="s">
        <v>25</v>
      </c>
      <c r="E10" s="155" t="s">
        <v>26</v>
      </c>
      <c r="F10" s="155" t="s">
        <v>231</v>
      </c>
    </row>
    <row r="11" spans="1:6" ht="45" customHeight="1">
      <c r="A11" s="154"/>
      <c r="B11" s="155"/>
      <c r="C11" s="155"/>
      <c r="D11" s="155"/>
      <c r="E11" s="155"/>
      <c r="F11" s="155"/>
    </row>
    <row r="12" spans="1:6" ht="12.75" customHeight="1">
      <c r="A12" s="18"/>
      <c r="B12" s="100">
        <v>1</v>
      </c>
      <c r="C12" s="100">
        <v>2</v>
      </c>
      <c r="D12" s="100">
        <v>3</v>
      </c>
      <c r="E12" s="100">
        <v>4</v>
      </c>
      <c r="F12" s="100">
        <v>5</v>
      </c>
    </row>
    <row r="13" spans="1:6" ht="17.25" customHeight="1">
      <c r="A13" s="23">
        <v>1</v>
      </c>
      <c r="B13" s="91" t="s">
        <v>62</v>
      </c>
      <c r="C13" s="105" t="s">
        <v>63</v>
      </c>
      <c r="D13" s="37">
        <f>D14+D17+D23+D29</f>
        <v>66669</v>
      </c>
      <c r="E13" s="37">
        <f>E14+E17+E23+E29</f>
        <v>68720</v>
      </c>
      <c r="F13" s="37">
        <f>F14+F17+F23+F29</f>
        <v>70688</v>
      </c>
    </row>
    <row r="14" spans="1:6" ht="20.25" customHeight="1">
      <c r="A14" s="23">
        <f>A13+1</f>
        <v>2</v>
      </c>
      <c r="B14" s="100" t="s">
        <v>64</v>
      </c>
      <c r="C14" s="19" t="s">
        <v>65</v>
      </c>
      <c r="D14" s="38">
        <f aca="true" t="shared" si="0" ref="D14:F15">D15</f>
        <v>6445</v>
      </c>
      <c r="E14" s="38">
        <f t="shared" si="0"/>
        <v>6696</v>
      </c>
      <c r="F14" s="38">
        <f t="shared" si="0"/>
        <v>6964</v>
      </c>
    </row>
    <row r="15" spans="1:6" ht="15.75" customHeight="1">
      <c r="A15" s="23">
        <f aca="true" t="shared" si="1" ref="A15:A64">A14+1</f>
        <v>3</v>
      </c>
      <c r="B15" s="100" t="s">
        <v>66</v>
      </c>
      <c r="C15" s="19" t="s">
        <v>67</v>
      </c>
      <c r="D15" s="38">
        <f t="shared" si="0"/>
        <v>6445</v>
      </c>
      <c r="E15" s="38">
        <f t="shared" si="0"/>
        <v>6696</v>
      </c>
      <c r="F15" s="38">
        <f t="shared" si="0"/>
        <v>6964</v>
      </c>
    </row>
    <row r="16" spans="1:6" ht="69" customHeight="1">
      <c r="A16" s="23">
        <f t="shared" si="1"/>
        <v>4</v>
      </c>
      <c r="B16" s="106" t="s">
        <v>129</v>
      </c>
      <c r="C16" s="19" t="s">
        <v>41</v>
      </c>
      <c r="D16" s="39">
        <v>6445</v>
      </c>
      <c r="E16" s="38">
        <v>6696</v>
      </c>
      <c r="F16" s="38">
        <v>6964</v>
      </c>
    </row>
    <row r="17" spans="1:6" ht="40.5" customHeight="1">
      <c r="A17" s="23">
        <f t="shared" si="1"/>
        <v>5</v>
      </c>
      <c r="B17" s="106" t="s">
        <v>161</v>
      </c>
      <c r="C17" s="81" t="s">
        <v>47</v>
      </c>
      <c r="D17" s="39">
        <f>D18</f>
        <v>50600</v>
      </c>
      <c r="E17" s="38">
        <f>E18</f>
        <v>52400</v>
      </c>
      <c r="F17" s="38">
        <f>F18</f>
        <v>54100</v>
      </c>
    </row>
    <row r="18" spans="1:6" ht="29.25" customHeight="1">
      <c r="A18" s="23">
        <f t="shared" si="1"/>
        <v>6</v>
      </c>
      <c r="B18" s="106" t="s">
        <v>162</v>
      </c>
      <c r="C18" s="81" t="s">
        <v>48</v>
      </c>
      <c r="D18" s="39">
        <f>D19+D20+D21+D22</f>
        <v>50600</v>
      </c>
      <c r="E18" s="38">
        <f>E19+E20+E21+E22</f>
        <v>52400</v>
      </c>
      <c r="F18" s="38">
        <f>F19+F20+F21+F22</f>
        <v>54100</v>
      </c>
    </row>
    <row r="19" spans="1:6" ht="76.5">
      <c r="A19" s="23">
        <f t="shared" si="1"/>
        <v>7</v>
      </c>
      <c r="B19" s="106" t="s">
        <v>163</v>
      </c>
      <c r="C19" s="107" t="s">
        <v>49</v>
      </c>
      <c r="D19" s="39">
        <v>23200</v>
      </c>
      <c r="E19" s="38">
        <v>24100</v>
      </c>
      <c r="F19" s="38">
        <v>25100</v>
      </c>
    </row>
    <row r="20" spans="1:6" ht="93.75" customHeight="1">
      <c r="A20" s="23">
        <f t="shared" si="1"/>
        <v>8</v>
      </c>
      <c r="B20" s="106" t="s">
        <v>164</v>
      </c>
      <c r="C20" s="107" t="s">
        <v>50</v>
      </c>
      <c r="D20" s="39">
        <v>100</v>
      </c>
      <c r="E20" s="38">
        <v>100</v>
      </c>
      <c r="F20" s="38">
        <v>100</v>
      </c>
    </row>
    <row r="21" spans="1:6" ht="89.25">
      <c r="A21" s="23">
        <f t="shared" si="1"/>
        <v>9</v>
      </c>
      <c r="B21" s="106" t="s">
        <v>165</v>
      </c>
      <c r="C21" s="107" t="s">
        <v>51</v>
      </c>
      <c r="D21" s="39">
        <v>30300</v>
      </c>
      <c r="E21" s="38">
        <v>31400</v>
      </c>
      <c r="F21" s="38">
        <v>32500</v>
      </c>
    </row>
    <row r="22" spans="1:6" ht="81.75" customHeight="1">
      <c r="A22" s="23">
        <f t="shared" si="1"/>
        <v>10</v>
      </c>
      <c r="B22" s="106" t="s">
        <v>166</v>
      </c>
      <c r="C22" s="107" t="s">
        <v>52</v>
      </c>
      <c r="D22" s="39">
        <v>-3000</v>
      </c>
      <c r="E22" s="38">
        <v>-3200</v>
      </c>
      <c r="F22" s="38">
        <v>-3600</v>
      </c>
    </row>
    <row r="23" spans="1:6" ht="17.25" customHeight="1">
      <c r="A23" s="23">
        <f t="shared" si="1"/>
        <v>11</v>
      </c>
      <c r="B23" s="100" t="s">
        <v>68</v>
      </c>
      <c r="C23" s="20" t="s">
        <v>130</v>
      </c>
      <c r="D23" s="38">
        <f>D24</f>
        <v>8524</v>
      </c>
      <c r="E23" s="38">
        <f>E24</f>
        <v>8524</v>
      </c>
      <c r="F23" s="38">
        <f>F24</f>
        <v>8524</v>
      </c>
    </row>
    <row r="24" spans="1:6" ht="12.75">
      <c r="A24" s="23">
        <f t="shared" si="1"/>
        <v>12</v>
      </c>
      <c r="B24" s="100" t="s">
        <v>131</v>
      </c>
      <c r="C24" s="20" t="s">
        <v>132</v>
      </c>
      <c r="D24" s="40">
        <f>D25+D27</f>
        <v>8524</v>
      </c>
      <c r="E24" s="40">
        <f>E25+E27</f>
        <v>8524</v>
      </c>
      <c r="F24" s="40">
        <f>F25+F27</f>
        <v>8524</v>
      </c>
    </row>
    <row r="25" spans="1:6" ht="17.25" customHeight="1">
      <c r="A25" s="23">
        <f t="shared" si="1"/>
        <v>13</v>
      </c>
      <c r="B25" s="100" t="s">
        <v>189</v>
      </c>
      <c r="C25" s="20" t="s">
        <v>188</v>
      </c>
      <c r="D25" s="40">
        <f>D26</f>
        <v>7640</v>
      </c>
      <c r="E25" s="40">
        <f>E26</f>
        <v>7640</v>
      </c>
      <c r="F25" s="40">
        <f>F26</f>
        <v>7640</v>
      </c>
    </row>
    <row r="26" spans="1:6" ht="33" customHeight="1">
      <c r="A26" s="23">
        <f t="shared" si="1"/>
        <v>14</v>
      </c>
      <c r="B26" s="100" t="s">
        <v>190</v>
      </c>
      <c r="C26" s="20" t="s">
        <v>191</v>
      </c>
      <c r="D26" s="40">
        <v>7640</v>
      </c>
      <c r="E26" s="40">
        <v>7640</v>
      </c>
      <c r="F26" s="40">
        <v>7640</v>
      </c>
    </row>
    <row r="27" spans="1:6" ht="15" customHeight="1">
      <c r="A27" s="23">
        <f t="shared" si="1"/>
        <v>15</v>
      </c>
      <c r="B27" s="100" t="s">
        <v>69</v>
      </c>
      <c r="C27" s="19" t="s">
        <v>70</v>
      </c>
      <c r="D27" s="38">
        <f>D28</f>
        <v>884</v>
      </c>
      <c r="E27" s="38">
        <f>E28</f>
        <v>884</v>
      </c>
      <c r="F27" s="38">
        <f>F28</f>
        <v>884</v>
      </c>
    </row>
    <row r="28" spans="1:6" ht="42" customHeight="1">
      <c r="A28" s="23">
        <f t="shared" si="1"/>
        <v>16</v>
      </c>
      <c r="B28" s="100" t="s">
        <v>71</v>
      </c>
      <c r="C28" s="19" t="s">
        <v>73</v>
      </c>
      <c r="D28" s="38">
        <v>884</v>
      </c>
      <c r="E28" s="38">
        <v>884</v>
      </c>
      <c r="F28" s="38">
        <v>884</v>
      </c>
    </row>
    <row r="29" spans="1:6" ht="15.75" customHeight="1">
      <c r="A29" s="23">
        <f t="shared" si="1"/>
        <v>17</v>
      </c>
      <c r="B29" s="100" t="s">
        <v>95</v>
      </c>
      <c r="C29" s="19" t="s">
        <v>96</v>
      </c>
      <c r="D29" s="38">
        <f aca="true" t="shared" si="2" ref="D29:F30">D30</f>
        <v>1100</v>
      </c>
      <c r="E29" s="38">
        <f>E30</f>
        <v>1100</v>
      </c>
      <c r="F29" s="38">
        <f t="shared" si="2"/>
        <v>1100</v>
      </c>
    </row>
    <row r="30" spans="1:6" ht="44.25" customHeight="1">
      <c r="A30" s="23">
        <f t="shared" si="1"/>
        <v>18</v>
      </c>
      <c r="B30" s="100" t="s">
        <v>211</v>
      </c>
      <c r="C30" s="19" t="s">
        <v>187</v>
      </c>
      <c r="D30" s="38">
        <f t="shared" si="2"/>
        <v>1100</v>
      </c>
      <c r="E30" s="38">
        <f>E31</f>
        <v>1100</v>
      </c>
      <c r="F30" s="38">
        <f>F31</f>
        <v>1100</v>
      </c>
    </row>
    <row r="31" spans="1:6" ht="93" customHeight="1">
      <c r="A31" s="23">
        <f t="shared" si="1"/>
        <v>19</v>
      </c>
      <c r="B31" s="100" t="s">
        <v>264</v>
      </c>
      <c r="C31" s="19" t="s">
        <v>265</v>
      </c>
      <c r="D31" s="38">
        <v>1100</v>
      </c>
      <c r="E31" s="38">
        <v>1100</v>
      </c>
      <c r="F31" s="38">
        <v>1100</v>
      </c>
    </row>
    <row r="32" spans="1:6" ht="17.25" customHeight="1">
      <c r="A32" s="23">
        <f t="shared" si="1"/>
        <v>20</v>
      </c>
      <c r="B32" s="100" t="s">
        <v>97</v>
      </c>
      <c r="C32" s="105" t="s">
        <v>98</v>
      </c>
      <c r="D32" s="37">
        <f>D33+D61</f>
        <v>3780011</v>
      </c>
      <c r="E32" s="37">
        <f>E33+E61</f>
        <v>3273687</v>
      </c>
      <c r="F32" s="37">
        <f>F33+F61</f>
        <v>3281041</v>
      </c>
    </row>
    <row r="33" spans="1:6" ht="42.75" customHeight="1">
      <c r="A33" s="23">
        <f t="shared" si="1"/>
        <v>21</v>
      </c>
      <c r="B33" s="24" t="s">
        <v>212</v>
      </c>
      <c r="C33" s="19" t="s">
        <v>99</v>
      </c>
      <c r="D33" s="38">
        <f>D34+D39+D44+D50</f>
        <v>3773877</v>
      </c>
      <c r="E33" s="38">
        <f>E34+E39+E44+E50</f>
        <v>3273687</v>
      </c>
      <c r="F33" s="38">
        <f>F34+F39+F44+F50</f>
        <v>3281041</v>
      </c>
    </row>
    <row r="34" spans="1:6" ht="30.75" customHeight="1">
      <c r="A34" s="23">
        <f t="shared" si="1"/>
        <v>22</v>
      </c>
      <c r="B34" s="24" t="s">
        <v>249</v>
      </c>
      <c r="C34" s="102" t="s">
        <v>192</v>
      </c>
      <c r="D34" s="38">
        <f aca="true" t="shared" si="3" ref="D34:F35">D35</f>
        <v>1804787</v>
      </c>
      <c r="E34" s="38">
        <f t="shared" si="3"/>
        <v>1797097</v>
      </c>
      <c r="F34" s="38">
        <f t="shared" si="3"/>
        <v>1797097</v>
      </c>
    </row>
    <row r="35" spans="1:6" ht="28.5" customHeight="1">
      <c r="A35" s="23">
        <f t="shared" si="1"/>
        <v>23</v>
      </c>
      <c r="B35" s="24" t="s">
        <v>250</v>
      </c>
      <c r="C35" s="102" t="s">
        <v>133</v>
      </c>
      <c r="D35" s="38">
        <f>D36</f>
        <v>1804787</v>
      </c>
      <c r="E35" s="38">
        <f t="shared" si="3"/>
        <v>1797097</v>
      </c>
      <c r="F35" s="38">
        <f t="shared" si="3"/>
        <v>1797097</v>
      </c>
    </row>
    <row r="36" spans="1:6" ht="28.5" customHeight="1">
      <c r="A36" s="23">
        <f t="shared" si="1"/>
        <v>24</v>
      </c>
      <c r="B36" s="24" t="s">
        <v>251</v>
      </c>
      <c r="C36" s="102" t="s">
        <v>24</v>
      </c>
      <c r="D36" s="38">
        <f>D37+D38</f>
        <v>1804787</v>
      </c>
      <c r="E36" s="38">
        <f>E37+E38</f>
        <v>1797097</v>
      </c>
      <c r="F36" s="38">
        <f>F37+F38</f>
        <v>1797097</v>
      </c>
    </row>
    <row r="37" spans="1:6" ht="42" customHeight="1">
      <c r="A37" s="23">
        <f t="shared" si="1"/>
        <v>25</v>
      </c>
      <c r="B37" s="24" t="s">
        <v>252</v>
      </c>
      <c r="C37" s="102" t="s">
        <v>285</v>
      </c>
      <c r="D37" s="38">
        <v>38454</v>
      </c>
      <c r="E37" s="38">
        <v>30764</v>
      </c>
      <c r="F37" s="38">
        <v>30764</v>
      </c>
    </row>
    <row r="38" spans="1:6" ht="42" customHeight="1">
      <c r="A38" s="23">
        <f t="shared" si="1"/>
        <v>26</v>
      </c>
      <c r="B38" s="24" t="s">
        <v>253</v>
      </c>
      <c r="C38" s="102" t="s">
        <v>286</v>
      </c>
      <c r="D38" s="38">
        <v>1766333</v>
      </c>
      <c r="E38" s="38">
        <v>1766333</v>
      </c>
      <c r="F38" s="38">
        <v>1766333</v>
      </c>
    </row>
    <row r="39" spans="1:6" s="48" customFormat="1" ht="24.75" customHeight="1">
      <c r="A39" s="23">
        <v>27</v>
      </c>
      <c r="B39" s="80" t="s">
        <v>336</v>
      </c>
      <c r="C39" s="134" t="s">
        <v>337</v>
      </c>
      <c r="D39" s="38">
        <f aca="true" t="shared" si="4" ref="D39:F40">D40</f>
        <v>144041</v>
      </c>
      <c r="E39" s="38">
        <f t="shared" si="4"/>
        <v>4741</v>
      </c>
      <c r="F39" s="38">
        <f t="shared" si="4"/>
        <v>4741</v>
      </c>
    </row>
    <row r="40" spans="1:6" s="48" customFormat="1" ht="24.75" customHeight="1">
      <c r="A40" s="23">
        <v>28</v>
      </c>
      <c r="B40" s="80" t="s">
        <v>338</v>
      </c>
      <c r="C40" s="134" t="s">
        <v>339</v>
      </c>
      <c r="D40" s="38">
        <f t="shared" si="4"/>
        <v>144041</v>
      </c>
      <c r="E40" s="38">
        <f t="shared" si="4"/>
        <v>4741</v>
      </c>
      <c r="F40" s="38">
        <f t="shared" si="4"/>
        <v>4741</v>
      </c>
    </row>
    <row r="41" spans="1:6" s="48" customFormat="1" ht="24.75" customHeight="1">
      <c r="A41" s="23">
        <v>29</v>
      </c>
      <c r="B41" s="80" t="s">
        <v>340</v>
      </c>
      <c r="C41" s="134" t="s">
        <v>341</v>
      </c>
      <c r="D41" s="38">
        <f>D42+D43</f>
        <v>144041</v>
      </c>
      <c r="E41" s="38">
        <f>E42+E43</f>
        <v>4741</v>
      </c>
      <c r="F41" s="38">
        <f>F42+F43</f>
        <v>4741</v>
      </c>
    </row>
    <row r="42" spans="1:6" s="48" customFormat="1" ht="52.5" customHeight="1">
      <c r="A42" s="23">
        <v>30</v>
      </c>
      <c r="B42" s="80" t="s">
        <v>342</v>
      </c>
      <c r="C42" s="134" t="s">
        <v>343</v>
      </c>
      <c r="D42" s="38">
        <v>140654</v>
      </c>
      <c r="E42" s="38">
        <v>0</v>
      </c>
      <c r="F42" s="38">
        <v>0</v>
      </c>
    </row>
    <row r="43" spans="1:6" s="48" customFormat="1" ht="24.75" customHeight="1">
      <c r="A43" s="23">
        <v>31</v>
      </c>
      <c r="B43" s="80" t="s">
        <v>344</v>
      </c>
      <c r="C43" s="134" t="s">
        <v>318</v>
      </c>
      <c r="D43" s="38">
        <v>3387</v>
      </c>
      <c r="E43" s="38">
        <v>4741</v>
      </c>
      <c r="F43" s="38">
        <v>4741</v>
      </c>
    </row>
    <row r="44" spans="1:6" ht="38.25" customHeight="1">
      <c r="A44" s="23">
        <v>32</v>
      </c>
      <c r="B44" s="100" t="s">
        <v>4</v>
      </c>
      <c r="C44" s="19" t="s">
        <v>284</v>
      </c>
      <c r="D44" s="37">
        <f>D45+D48</f>
        <v>46471</v>
      </c>
      <c r="E44" s="37">
        <f>E45+E48</f>
        <v>46765</v>
      </c>
      <c r="F44" s="37">
        <f>F45+F48</f>
        <v>48055</v>
      </c>
    </row>
    <row r="45" spans="1:6" ht="42.75" customHeight="1">
      <c r="A45" s="23">
        <v>33</v>
      </c>
      <c r="B45" s="100" t="s">
        <v>5</v>
      </c>
      <c r="C45" s="19" t="s">
        <v>283</v>
      </c>
      <c r="D45" s="38">
        <f>D47</f>
        <v>215</v>
      </c>
      <c r="E45" s="38">
        <f>E47</f>
        <v>227</v>
      </c>
      <c r="F45" s="38">
        <f>F47</f>
        <v>227</v>
      </c>
    </row>
    <row r="46" spans="1:6" ht="45.75" customHeight="1">
      <c r="A46" s="23">
        <f t="shared" si="1"/>
        <v>34</v>
      </c>
      <c r="B46" s="100" t="s">
        <v>6</v>
      </c>
      <c r="C46" s="19" t="s">
        <v>282</v>
      </c>
      <c r="D46" s="38">
        <f>D47</f>
        <v>215</v>
      </c>
      <c r="E46" s="38">
        <f>E47</f>
        <v>227</v>
      </c>
      <c r="F46" s="38">
        <f>F47</f>
        <v>227</v>
      </c>
    </row>
    <row r="47" spans="1:6" ht="56.25" customHeight="1">
      <c r="A47" s="23">
        <f t="shared" si="1"/>
        <v>35</v>
      </c>
      <c r="B47" s="100" t="s">
        <v>7</v>
      </c>
      <c r="C47" s="19" t="s">
        <v>239</v>
      </c>
      <c r="D47" s="38">
        <v>215</v>
      </c>
      <c r="E47" s="38">
        <v>227</v>
      </c>
      <c r="F47" s="38">
        <v>227</v>
      </c>
    </row>
    <row r="48" spans="1:6" ht="40.5" customHeight="1">
      <c r="A48" s="23">
        <f>A47+1</f>
        <v>36</v>
      </c>
      <c r="B48" s="100" t="s">
        <v>8</v>
      </c>
      <c r="C48" s="19" t="s">
        <v>59</v>
      </c>
      <c r="D48" s="38">
        <f>D49</f>
        <v>46256</v>
      </c>
      <c r="E48" s="38">
        <f>E49</f>
        <v>46538</v>
      </c>
      <c r="F48" s="38">
        <f>F49</f>
        <v>47828</v>
      </c>
    </row>
    <row r="49" spans="1:6" ht="38.25">
      <c r="A49" s="23">
        <f>A48+1</f>
        <v>37</v>
      </c>
      <c r="B49" s="100" t="s">
        <v>9</v>
      </c>
      <c r="C49" s="19" t="s">
        <v>15</v>
      </c>
      <c r="D49" s="38">
        <v>46256</v>
      </c>
      <c r="E49" s="38">
        <v>46538</v>
      </c>
      <c r="F49" s="38">
        <v>47828</v>
      </c>
    </row>
    <row r="50" spans="1:6" ht="12.75">
      <c r="A50" s="23">
        <f>A49+1</f>
        <v>38</v>
      </c>
      <c r="B50" s="91" t="s">
        <v>11</v>
      </c>
      <c r="C50" s="105" t="s">
        <v>100</v>
      </c>
      <c r="D50" s="37">
        <f aca="true" t="shared" si="5" ref="D50:F51">D51</f>
        <v>1778578</v>
      </c>
      <c r="E50" s="37">
        <f t="shared" si="5"/>
        <v>1425084</v>
      </c>
      <c r="F50" s="37">
        <f t="shared" si="5"/>
        <v>1431148</v>
      </c>
    </row>
    <row r="51" spans="1:6" ht="30.75" customHeight="1">
      <c r="A51" s="23">
        <f t="shared" si="1"/>
        <v>39</v>
      </c>
      <c r="B51" s="24" t="s">
        <v>12</v>
      </c>
      <c r="C51" s="19" t="s">
        <v>101</v>
      </c>
      <c r="D51" s="38">
        <f t="shared" si="5"/>
        <v>1778578</v>
      </c>
      <c r="E51" s="38">
        <f t="shared" si="5"/>
        <v>1425084</v>
      </c>
      <c r="F51" s="38">
        <f t="shared" si="5"/>
        <v>1431148</v>
      </c>
    </row>
    <row r="52" spans="1:6" ht="31.5" customHeight="1">
      <c r="A52" s="23">
        <f t="shared" si="1"/>
        <v>40</v>
      </c>
      <c r="B52" s="24" t="s">
        <v>13</v>
      </c>
      <c r="C52" s="19" t="s">
        <v>16</v>
      </c>
      <c r="D52" s="38">
        <f>D53+D54+D56+D57+D58+D59+D60+D55</f>
        <v>1778578</v>
      </c>
      <c r="E52" s="38">
        <f>E53+E54+E56+E57+E58+E59+E60+E55</f>
        <v>1425084</v>
      </c>
      <c r="F52" s="38">
        <f>F53+F54+F56+F57+F58+F59+F60+F55</f>
        <v>1431148</v>
      </c>
    </row>
    <row r="53" spans="1:6" ht="58.5" customHeight="1">
      <c r="A53" s="23">
        <f>A52+1</f>
        <v>41</v>
      </c>
      <c r="B53" s="24" t="s">
        <v>14</v>
      </c>
      <c r="C53" s="19" t="s">
        <v>302</v>
      </c>
      <c r="D53" s="38">
        <v>1348172</v>
      </c>
      <c r="E53" s="38">
        <v>1348911</v>
      </c>
      <c r="F53" s="38">
        <v>1346443</v>
      </c>
    </row>
    <row r="54" spans="1:6" ht="127.5" customHeight="1">
      <c r="A54" s="23">
        <f>A53+1</f>
        <v>42</v>
      </c>
      <c r="B54" s="24" t="s">
        <v>288</v>
      </c>
      <c r="C54" s="19" t="s">
        <v>303</v>
      </c>
      <c r="D54" s="38">
        <v>71714</v>
      </c>
      <c r="E54" s="38">
        <v>0</v>
      </c>
      <c r="F54" s="38">
        <v>0</v>
      </c>
    </row>
    <row r="55" spans="1:6" ht="48.75" customHeight="1">
      <c r="A55" s="23">
        <f>A54+1</f>
        <v>43</v>
      </c>
      <c r="B55" s="24" t="s">
        <v>354</v>
      </c>
      <c r="C55" s="136" t="s">
        <v>326</v>
      </c>
      <c r="D55" s="38">
        <v>0</v>
      </c>
      <c r="E55" s="38">
        <v>0</v>
      </c>
      <c r="F55" s="38">
        <v>5484</v>
      </c>
    </row>
    <row r="56" spans="1:6" s="48" customFormat="1" ht="78.75" customHeight="1">
      <c r="A56" s="23">
        <v>44</v>
      </c>
      <c r="B56" s="80" t="s">
        <v>345</v>
      </c>
      <c r="C56" s="135" t="s">
        <v>330</v>
      </c>
      <c r="D56" s="38">
        <v>11350</v>
      </c>
      <c r="E56" s="38">
        <v>0</v>
      </c>
      <c r="F56" s="38">
        <v>0</v>
      </c>
    </row>
    <row r="57" spans="1:6" s="48" customFormat="1" ht="108.75" customHeight="1">
      <c r="A57" s="23">
        <v>45</v>
      </c>
      <c r="B57" s="80" t="s">
        <v>306</v>
      </c>
      <c r="C57" s="19" t="s">
        <v>268</v>
      </c>
      <c r="D57" s="38">
        <v>73244</v>
      </c>
      <c r="E57" s="38">
        <v>76173</v>
      </c>
      <c r="F57" s="38">
        <v>79221</v>
      </c>
    </row>
    <row r="58" spans="1:6" s="48" customFormat="1" ht="81" customHeight="1">
      <c r="A58" s="23">
        <v>46</v>
      </c>
      <c r="B58" s="80" t="s">
        <v>346</v>
      </c>
      <c r="C58" s="135" t="s">
        <v>347</v>
      </c>
      <c r="D58" s="38">
        <v>100000</v>
      </c>
      <c r="E58" s="38">
        <v>0</v>
      </c>
      <c r="F58" s="38">
        <v>0</v>
      </c>
    </row>
    <row r="59" spans="1:6" s="48" customFormat="1" ht="82.5" customHeight="1">
      <c r="A59" s="23">
        <v>47</v>
      </c>
      <c r="B59" s="80" t="s">
        <v>348</v>
      </c>
      <c r="C59" s="135" t="s">
        <v>349</v>
      </c>
      <c r="D59" s="38">
        <v>173798</v>
      </c>
      <c r="E59" s="38">
        <v>0</v>
      </c>
      <c r="F59" s="38">
        <v>0</v>
      </c>
    </row>
    <row r="60" spans="1:6" s="48" customFormat="1" ht="35.25" customHeight="1">
      <c r="A60" s="23">
        <v>48</v>
      </c>
      <c r="B60" s="80" t="s">
        <v>350</v>
      </c>
      <c r="C60" s="134" t="s">
        <v>328</v>
      </c>
      <c r="D60" s="38">
        <v>300</v>
      </c>
      <c r="E60" s="38">
        <v>0</v>
      </c>
      <c r="F60" s="38">
        <v>0</v>
      </c>
    </row>
    <row r="61" spans="1:6" s="48" customFormat="1" ht="32.25" customHeight="1">
      <c r="A61" s="23">
        <v>49</v>
      </c>
      <c r="B61" s="80" t="s">
        <v>351</v>
      </c>
      <c r="C61" s="19" t="s">
        <v>352</v>
      </c>
      <c r="D61" s="38">
        <f>D62</f>
        <v>6134</v>
      </c>
      <c r="E61" s="38">
        <v>0</v>
      </c>
      <c r="F61" s="38">
        <v>0</v>
      </c>
    </row>
    <row r="62" spans="1:6" s="48" customFormat="1" ht="32.25" customHeight="1">
      <c r="A62" s="23">
        <v>50</v>
      </c>
      <c r="B62" s="80" t="s">
        <v>353</v>
      </c>
      <c r="C62" s="19" t="s">
        <v>160</v>
      </c>
      <c r="D62" s="38">
        <f>D63</f>
        <v>6134</v>
      </c>
      <c r="E62" s="38">
        <v>0</v>
      </c>
      <c r="F62" s="38">
        <v>0</v>
      </c>
    </row>
    <row r="63" spans="1:6" s="48" customFormat="1" ht="32.25" customHeight="1">
      <c r="A63" s="23">
        <v>51</v>
      </c>
      <c r="B63" s="80" t="s">
        <v>334</v>
      </c>
      <c r="C63" s="19" t="s">
        <v>160</v>
      </c>
      <c r="D63" s="38">
        <v>6134</v>
      </c>
      <c r="E63" s="38">
        <v>0</v>
      </c>
      <c r="F63" s="38">
        <v>0</v>
      </c>
    </row>
    <row r="64" spans="1:6" s="48" customFormat="1" ht="12.75">
      <c r="A64" s="23">
        <f t="shared" si="1"/>
        <v>52</v>
      </c>
      <c r="B64" s="156" t="s">
        <v>74</v>
      </c>
      <c r="C64" s="156"/>
      <c r="D64" s="37">
        <f>D32+D13</f>
        <v>3846680</v>
      </c>
      <c r="E64" s="37">
        <f>E32+E13</f>
        <v>3342407</v>
      </c>
      <c r="F64" s="37">
        <f>F32+F13</f>
        <v>3351729</v>
      </c>
    </row>
    <row r="65" spans="1:6" ht="12.75">
      <c r="A65" s="23"/>
      <c r="B65" s="104"/>
      <c r="C65" s="34"/>
      <c r="D65" s="34"/>
      <c r="E65" s="34"/>
      <c r="F65" s="34"/>
    </row>
  </sheetData>
  <sheetProtection/>
  <mergeCells count="15">
    <mergeCell ref="B64:C64"/>
    <mergeCell ref="A2:F2"/>
    <mergeCell ref="A3:F3"/>
    <mergeCell ref="D4:F4"/>
    <mergeCell ref="A8:F8"/>
    <mergeCell ref="D9:F9"/>
    <mergeCell ref="A10:A11"/>
    <mergeCell ref="B10:B11"/>
    <mergeCell ref="A1:F1"/>
    <mergeCell ref="A5:F5"/>
    <mergeCell ref="A6:F6"/>
    <mergeCell ref="C10:C11"/>
    <mergeCell ref="D10:D11"/>
    <mergeCell ref="E10:E11"/>
    <mergeCell ref="F10:F11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3"/>
  <sheetViews>
    <sheetView zoomScalePageLayoutView="0" workbookViewId="0" topLeftCell="A8">
      <selection activeCell="A33" sqref="A33:IV33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4" width="12.00390625" style="0" customWidth="1"/>
    <col min="5" max="5" width="13.875" style="0" customWidth="1"/>
    <col min="6" max="6" width="13.25390625" style="0" customWidth="1"/>
  </cols>
  <sheetData>
    <row r="1" spans="1:6" ht="15">
      <c r="A1" s="140" t="s">
        <v>356</v>
      </c>
      <c r="B1" s="140"/>
      <c r="C1" s="140"/>
      <c r="D1" s="140"/>
      <c r="E1" s="140"/>
      <c r="F1" s="140"/>
    </row>
    <row r="2" spans="1:6" ht="15.75" customHeight="1">
      <c r="A2" s="141" t="s">
        <v>291</v>
      </c>
      <c r="B2" s="141"/>
      <c r="C2" s="141"/>
      <c r="D2" s="141"/>
      <c r="E2" s="141"/>
      <c r="F2" s="141"/>
    </row>
    <row r="3" spans="1:6" s="74" customFormat="1" ht="15.75" customHeight="1">
      <c r="A3" s="142" t="s">
        <v>314</v>
      </c>
      <c r="B3" s="142"/>
      <c r="C3" s="142"/>
      <c r="D3" s="142"/>
      <c r="E3" s="142"/>
      <c r="F3" s="142"/>
    </row>
    <row r="5" spans="1:6" ht="12.75" customHeight="1">
      <c r="A5" s="140" t="s">
        <v>44</v>
      </c>
      <c r="B5" s="140"/>
      <c r="C5" s="140"/>
      <c r="D5" s="140"/>
      <c r="E5" s="140"/>
      <c r="F5" s="140"/>
    </row>
    <row r="6" spans="1:6" ht="14.25" customHeight="1">
      <c r="A6" s="141" t="s">
        <v>291</v>
      </c>
      <c r="B6" s="141"/>
      <c r="C6" s="141"/>
      <c r="D6" s="141"/>
      <c r="E6" s="141"/>
      <c r="F6" s="141"/>
    </row>
    <row r="7" spans="1:6" ht="14.25" customHeight="1">
      <c r="A7" s="141" t="s">
        <v>300</v>
      </c>
      <c r="B7" s="141"/>
      <c r="C7" s="141"/>
      <c r="D7" s="141"/>
      <c r="E7" s="141"/>
      <c r="F7" s="141"/>
    </row>
    <row r="8" ht="11.25" customHeight="1">
      <c r="A8" s="8"/>
    </row>
    <row r="9" spans="1:4" ht="15.75" customHeight="1">
      <c r="A9" s="161" t="s">
        <v>305</v>
      </c>
      <c r="B9" s="161"/>
      <c r="C9" s="161"/>
      <c r="D9" s="161"/>
    </row>
    <row r="10" spans="1:4" ht="33" customHeight="1">
      <c r="A10" s="161"/>
      <c r="B10" s="161"/>
      <c r="C10" s="161"/>
      <c r="D10" s="161"/>
    </row>
    <row r="11" spans="1:6" ht="15.75">
      <c r="A11" s="160" t="s">
        <v>176</v>
      </c>
      <c r="B11" s="160"/>
      <c r="C11" s="160"/>
      <c r="D11" s="160"/>
      <c r="E11" s="160"/>
      <c r="F11" s="160"/>
    </row>
    <row r="12" spans="1:6" ht="47.25" customHeight="1">
      <c r="A12" s="1" t="s">
        <v>177</v>
      </c>
      <c r="B12" s="11" t="s">
        <v>144</v>
      </c>
      <c r="C12" s="1" t="s">
        <v>124</v>
      </c>
      <c r="D12" s="1" t="s">
        <v>154</v>
      </c>
      <c r="E12" s="1" t="s">
        <v>198</v>
      </c>
      <c r="F12" s="1" t="s">
        <v>233</v>
      </c>
    </row>
    <row r="13" spans="1:6" ht="15">
      <c r="A13" s="1"/>
      <c r="B13" s="1">
        <v>1</v>
      </c>
      <c r="C13" s="1">
        <v>2</v>
      </c>
      <c r="D13" s="1">
        <v>3</v>
      </c>
      <c r="E13" s="1">
        <v>3</v>
      </c>
      <c r="F13" s="1">
        <v>3</v>
      </c>
    </row>
    <row r="14" spans="1:6" ht="15" customHeight="1">
      <c r="A14" s="1">
        <v>1</v>
      </c>
      <c r="B14" s="2" t="s">
        <v>125</v>
      </c>
      <c r="C14" s="17" t="s">
        <v>103</v>
      </c>
      <c r="D14" s="35">
        <f>D15+D16+D17+D18</f>
        <v>3053474.7600000002</v>
      </c>
      <c r="E14" s="35">
        <f>E15+E16+E17+E18</f>
        <v>2776914.83</v>
      </c>
      <c r="F14" s="35">
        <f>F15+F16+F17+F18</f>
        <v>2690688.55</v>
      </c>
    </row>
    <row r="15" spans="1:6" ht="33" customHeight="1">
      <c r="A15" s="1">
        <f>A14+1</f>
        <v>2</v>
      </c>
      <c r="B15" s="2" t="s">
        <v>126</v>
      </c>
      <c r="C15" s="17" t="s">
        <v>108</v>
      </c>
      <c r="D15" s="88">
        <v>849270.64</v>
      </c>
      <c r="E15" s="41">
        <v>760551.32</v>
      </c>
      <c r="F15" s="41">
        <v>760551.32</v>
      </c>
    </row>
    <row r="16" spans="1:6" ht="42.75" customHeight="1">
      <c r="A16" s="1">
        <f aca="true" t="shared" si="0" ref="A16:A31">A15+1</f>
        <v>3</v>
      </c>
      <c r="B16" s="2" t="s">
        <v>127</v>
      </c>
      <c r="C16" s="17" t="s">
        <v>109</v>
      </c>
      <c r="D16" s="41">
        <v>2191639.12</v>
      </c>
      <c r="E16" s="41">
        <v>2015136.51</v>
      </c>
      <c r="F16" s="41">
        <v>1928910.23</v>
      </c>
    </row>
    <row r="17" spans="1:6" ht="15.75" customHeight="1">
      <c r="A17" s="1">
        <f t="shared" si="0"/>
        <v>4</v>
      </c>
      <c r="B17" s="2" t="s">
        <v>128</v>
      </c>
      <c r="C17" s="17" t="s">
        <v>110</v>
      </c>
      <c r="D17" s="41">
        <v>1000</v>
      </c>
      <c r="E17" s="41">
        <v>1000</v>
      </c>
      <c r="F17" s="41">
        <v>1000</v>
      </c>
    </row>
    <row r="18" spans="1:6" s="74" customFormat="1" ht="15.75" customHeight="1">
      <c r="A18" s="73">
        <f t="shared" si="0"/>
        <v>5</v>
      </c>
      <c r="B18" s="10" t="s">
        <v>136</v>
      </c>
      <c r="C18" s="115" t="s">
        <v>111</v>
      </c>
      <c r="D18" s="42">
        <v>11565</v>
      </c>
      <c r="E18" s="42">
        <v>227</v>
      </c>
      <c r="F18" s="42">
        <v>227</v>
      </c>
    </row>
    <row r="19" spans="1:6" s="74" customFormat="1" ht="15.75" customHeight="1">
      <c r="A19" s="73">
        <f t="shared" si="0"/>
        <v>6</v>
      </c>
      <c r="B19" s="10" t="s">
        <v>137</v>
      </c>
      <c r="C19" s="115" t="s">
        <v>112</v>
      </c>
      <c r="D19" s="42">
        <f>D20</f>
        <v>46256</v>
      </c>
      <c r="E19" s="42">
        <f>E20</f>
        <v>46538</v>
      </c>
      <c r="F19" s="42">
        <f>F20</f>
        <v>47828</v>
      </c>
    </row>
    <row r="20" spans="1:6" s="74" customFormat="1" ht="15.75" customHeight="1">
      <c r="A20" s="73">
        <f t="shared" si="0"/>
        <v>7</v>
      </c>
      <c r="B20" s="10" t="s">
        <v>138</v>
      </c>
      <c r="C20" s="115" t="s">
        <v>113</v>
      </c>
      <c r="D20" s="42">
        <v>46256</v>
      </c>
      <c r="E20" s="42">
        <v>46538</v>
      </c>
      <c r="F20" s="42">
        <v>47828</v>
      </c>
    </row>
    <row r="21" spans="1:6" s="74" customFormat="1" ht="15.75" customHeight="1">
      <c r="A21" s="73">
        <f t="shared" si="0"/>
        <v>8</v>
      </c>
      <c r="B21" s="10" t="s">
        <v>139</v>
      </c>
      <c r="C21" s="115" t="s">
        <v>114</v>
      </c>
      <c r="D21" s="42">
        <f>D22+D23</f>
        <v>130565</v>
      </c>
      <c r="E21" s="42">
        <f>E22+E23</f>
        <v>16741</v>
      </c>
      <c r="F21" s="42">
        <f>F22+F23</f>
        <v>16741</v>
      </c>
    </row>
    <row r="22" spans="1:6" s="74" customFormat="1" ht="15.75" customHeight="1">
      <c r="A22" s="73">
        <f t="shared" si="0"/>
        <v>9</v>
      </c>
      <c r="B22" s="10" t="s">
        <v>269</v>
      </c>
      <c r="C22" s="115" t="s">
        <v>270</v>
      </c>
      <c r="D22" s="42">
        <v>103565</v>
      </c>
      <c r="E22" s="42">
        <v>4741</v>
      </c>
      <c r="F22" s="42">
        <v>4741</v>
      </c>
    </row>
    <row r="23" spans="1:6" s="74" customFormat="1" ht="31.5" customHeight="1">
      <c r="A23" s="73">
        <f t="shared" si="0"/>
        <v>10</v>
      </c>
      <c r="B23" s="10" t="s">
        <v>140</v>
      </c>
      <c r="C23" s="115" t="s">
        <v>115</v>
      </c>
      <c r="D23" s="42">
        <v>27000</v>
      </c>
      <c r="E23" s="42">
        <v>12000</v>
      </c>
      <c r="F23" s="42">
        <v>12000</v>
      </c>
    </row>
    <row r="24" spans="1:6" s="74" customFormat="1" ht="16.5" customHeight="1">
      <c r="A24" s="73">
        <f t="shared" si="0"/>
        <v>11</v>
      </c>
      <c r="B24" s="10" t="s">
        <v>134</v>
      </c>
      <c r="C24" s="115" t="s">
        <v>104</v>
      </c>
      <c r="D24" s="42">
        <f>D25</f>
        <v>160172.55</v>
      </c>
      <c r="E24" s="42">
        <f>E25</f>
        <v>128573</v>
      </c>
      <c r="F24" s="42">
        <f>F25</f>
        <v>138805</v>
      </c>
    </row>
    <row r="25" spans="1:6" ht="15.75" customHeight="1">
      <c r="A25" s="1">
        <f t="shared" si="0"/>
        <v>12</v>
      </c>
      <c r="B25" s="2" t="s">
        <v>155</v>
      </c>
      <c r="C25" s="17" t="s">
        <v>116</v>
      </c>
      <c r="D25" s="41">
        <v>160172.55</v>
      </c>
      <c r="E25" s="41">
        <v>128573</v>
      </c>
      <c r="F25" s="41">
        <v>138805</v>
      </c>
    </row>
    <row r="26" spans="1:6" ht="15.75" customHeight="1">
      <c r="A26" s="1">
        <f t="shared" si="0"/>
        <v>13</v>
      </c>
      <c r="B26" s="2" t="s">
        <v>141</v>
      </c>
      <c r="C26" s="17" t="s">
        <v>117</v>
      </c>
      <c r="D26" s="41">
        <f>D27+D28</f>
        <v>263958</v>
      </c>
      <c r="E26" s="41">
        <f>E27+E28</f>
        <v>59490</v>
      </c>
      <c r="F26" s="41">
        <f>F27+F28</f>
        <v>59490</v>
      </c>
    </row>
    <row r="27" spans="1:6" ht="15.75" customHeight="1">
      <c r="A27" s="1">
        <f t="shared" si="0"/>
        <v>14</v>
      </c>
      <c r="B27" s="2" t="s">
        <v>271</v>
      </c>
      <c r="C27" s="17" t="s">
        <v>260</v>
      </c>
      <c r="D27" s="41">
        <v>10000</v>
      </c>
      <c r="E27" s="41">
        <v>10000</v>
      </c>
      <c r="F27" s="41">
        <v>10000</v>
      </c>
    </row>
    <row r="28" spans="1:6" ht="15.75" customHeight="1">
      <c r="A28" s="1">
        <f t="shared" si="0"/>
        <v>15</v>
      </c>
      <c r="B28" s="2" t="s">
        <v>142</v>
      </c>
      <c r="C28" s="17" t="s">
        <v>118</v>
      </c>
      <c r="D28" s="41">
        <v>253958</v>
      </c>
      <c r="E28" s="41">
        <v>49490</v>
      </c>
      <c r="F28" s="41">
        <v>49490</v>
      </c>
    </row>
    <row r="29" spans="1:6" ht="33" customHeight="1">
      <c r="A29" s="1">
        <f t="shared" si="0"/>
        <v>16</v>
      </c>
      <c r="B29" s="28" t="s">
        <v>91</v>
      </c>
      <c r="C29" s="17" t="s">
        <v>119</v>
      </c>
      <c r="D29" s="35">
        <f>D30</f>
        <v>230590</v>
      </c>
      <c r="E29" s="35">
        <f>E30</f>
        <v>230590</v>
      </c>
      <c r="F29" s="35">
        <f>F30</f>
        <v>230590</v>
      </c>
    </row>
    <row r="30" spans="1:6" ht="19.5" customHeight="1">
      <c r="A30" s="1">
        <f t="shared" si="0"/>
        <v>17</v>
      </c>
      <c r="B30" s="29" t="s">
        <v>143</v>
      </c>
      <c r="C30" s="17" t="s">
        <v>120</v>
      </c>
      <c r="D30" s="35">
        <v>230590</v>
      </c>
      <c r="E30" s="35">
        <v>230590</v>
      </c>
      <c r="F30" s="35">
        <v>230590</v>
      </c>
    </row>
    <row r="31" spans="1:6" ht="17.25" customHeight="1">
      <c r="A31" s="1">
        <f t="shared" si="0"/>
        <v>18</v>
      </c>
      <c r="B31" s="2" t="s">
        <v>150</v>
      </c>
      <c r="C31" s="17"/>
      <c r="D31" s="35"/>
      <c r="E31" s="35">
        <v>83560.17</v>
      </c>
      <c r="F31" s="35">
        <v>167586.45</v>
      </c>
    </row>
    <row r="32" spans="1:6" ht="17.25" customHeight="1">
      <c r="A32" s="159" t="s">
        <v>248</v>
      </c>
      <c r="B32" s="159"/>
      <c r="C32" s="17"/>
      <c r="D32" s="35">
        <f>D14+D21+D24+D26+D29+D19</f>
        <v>3885016.31</v>
      </c>
      <c r="E32" s="35">
        <f>E14+E21+E24+E26+E29+E19+E31</f>
        <v>3342407</v>
      </c>
      <c r="F32" s="35">
        <f>F14+F21+F24+F26+F29+F19+F31</f>
        <v>3351729</v>
      </c>
    </row>
    <row r="33" spans="4:6" ht="12.75">
      <c r="D33" s="75"/>
      <c r="E33" s="75"/>
      <c r="F33" s="75"/>
    </row>
    <row r="50" ht="102" customHeight="1"/>
  </sheetData>
  <sheetProtection/>
  <mergeCells count="9">
    <mergeCell ref="A32:B32"/>
    <mergeCell ref="A1:F1"/>
    <mergeCell ref="A2:F2"/>
    <mergeCell ref="A3:F3"/>
    <mergeCell ref="A5:F5"/>
    <mergeCell ref="A6:F6"/>
    <mergeCell ref="A7:F7"/>
    <mergeCell ref="A11:F11"/>
    <mergeCell ref="A9:D10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24"/>
  <sheetViews>
    <sheetView zoomScalePageLayoutView="0" workbookViewId="0" topLeftCell="A112">
      <selection activeCell="K119" sqref="K119"/>
    </sheetView>
  </sheetViews>
  <sheetFormatPr defaultColWidth="9.00390625" defaultRowHeight="12.75"/>
  <cols>
    <col min="1" max="1" width="4.375" style="43" customWidth="1"/>
    <col min="2" max="2" width="31.375" style="48" customWidth="1"/>
    <col min="3" max="3" width="6.00390625" style="108" customWidth="1"/>
    <col min="4" max="4" width="5.875" style="108" customWidth="1"/>
    <col min="5" max="5" width="10.625" style="108" customWidth="1"/>
    <col min="6" max="6" width="5.875" style="108" customWidth="1"/>
    <col min="7" max="7" width="12.25390625" style="48" customWidth="1"/>
    <col min="8" max="8" width="12.125" style="48" customWidth="1"/>
    <col min="9" max="9" width="10.375" style="48" customWidth="1"/>
    <col min="10" max="11" width="5.875" style="48" customWidth="1"/>
    <col min="12" max="13" width="5.875" style="43" customWidth="1"/>
    <col min="14" max="16384" width="9.00390625" style="43" customWidth="1"/>
  </cols>
  <sheetData>
    <row r="1" spans="1:9" ht="15">
      <c r="A1" s="140" t="s">
        <v>367</v>
      </c>
      <c r="B1" s="140"/>
      <c r="C1" s="140"/>
      <c r="D1" s="140"/>
      <c r="E1" s="140"/>
      <c r="F1" s="140"/>
      <c r="G1" s="140"/>
      <c r="H1" s="140"/>
      <c r="I1" s="140"/>
    </row>
    <row r="2" spans="1:9" ht="15.75" customHeight="1">
      <c r="A2" s="141" t="s">
        <v>291</v>
      </c>
      <c r="B2" s="141"/>
      <c r="C2" s="141"/>
      <c r="D2" s="141"/>
      <c r="E2" s="141"/>
      <c r="F2" s="141"/>
      <c r="G2" s="141"/>
      <c r="H2" s="141"/>
      <c r="I2" s="141"/>
    </row>
    <row r="3" spans="1:9" s="74" customFormat="1" ht="15.75" customHeight="1">
      <c r="A3" s="142" t="s">
        <v>314</v>
      </c>
      <c r="B3" s="142"/>
      <c r="C3" s="142"/>
      <c r="D3" s="142"/>
      <c r="E3" s="142"/>
      <c r="F3" s="142"/>
      <c r="G3" s="142"/>
      <c r="H3" s="142"/>
      <c r="I3" s="142"/>
    </row>
    <row r="4" spans="4:9" ht="15">
      <c r="D4" s="163" t="s">
        <v>257</v>
      </c>
      <c r="E4" s="163"/>
      <c r="F4" s="163"/>
      <c r="G4" s="163"/>
      <c r="H4" s="163"/>
      <c r="I4" s="163"/>
    </row>
    <row r="5" spans="4:9" ht="12.75">
      <c r="D5" s="142" t="s">
        <v>289</v>
      </c>
      <c r="E5" s="142"/>
      <c r="F5" s="142"/>
      <c r="G5" s="142"/>
      <c r="H5" s="142"/>
      <c r="I5" s="142"/>
    </row>
    <row r="6" spans="4:9" ht="12.75">
      <c r="D6" s="142" t="s">
        <v>298</v>
      </c>
      <c r="E6" s="142"/>
      <c r="F6" s="142"/>
      <c r="G6" s="142"/>
      <c r="H6" s="142"/>
      <c r="I6" s="142"/>
    </row>
    <row r="7" spans="1:9" ht="12.75">
      <c r="A7" s="4"/>
      <c r="B7" s="34"/>
      <c r="C7" s="104"/>
      <c r="D7" s="104"/>
      <c r="E7" s="104"/>
      <c r="F7" s="109"/>
      <c r="G7" s="93"/>
      <c r="H7" s="93"/>
      <c r="I7" s="93"/>
    </row>
    <row r="8" spans="1:9" ht="12.75">
      <c r="A8" s="4"/>
      <c r="B8" s="34"/>
      <c r="C8" s="104"/>
      <c r="D8" s="104"/>
      <c r="E8" s="104"/>
      <c r="F8" s="104"/>
      <c r="G8" s="90"/>
      <c r="H8" s="90"/>
      <c r="I8" s="90"/>
    </row>
    <row r="9" spans="1:9" ht="12.75">
      <c r="A9" s="4"/>
      <c r="B9" s="34"/>
      <c r="C9" s="110"/>
      <c r="D9" s="110"/>
      <c r="E9" s="110"/>
      <c r="F9" s="104"/>
      <c r="G9" s="90"/>
      <c r="H9" s="90"/>
      <c r="I9" s="90"/>
    </row>
    <row r="10" spans="1:9" ht="13.5" customHeight="1">
      <c r="A10" s="162" t="s">
        <v>304</v>
      </c>
      <c r="B10" s="162"/>
      <c r="C10" s="162"/>
      <c r="D10" s="162"/>
      <c r="E10" s="162"/>
      <c r="F10" s="162"/>
      <c r="G10" s="162"/>
      <c r="H10" s="162"/>
      <c r="I10" s="162"/>
    </row>
    <row r="11" spans="1:9" ht="12.75">
      <c r="A11" s="44"/>
      <c r="B11" s="34"/>
      <c r="C11" s="111"/>
      <c r="D11" s="111"/>
      <c r="E11" s="111"/>
      <c r="F11" s="111"/>
      <c r="G11" s="94"/>
      <c r="H11" s="94"/>
      <c r="I11" s="94" t="s">
        <v>256</v>
      </c>
    </row>
    <row r="12" spans="1:11" s="45" customFormat="1" ht="40.5" customHeight="1">
      <c r="A12" s="152" t="s">
        <v>75</v>
      </c>
      <c r="B12" s="155" t="s">
        <v>76</v>
      </c>
      <c r="C12" s="155" t="s">
        <v>145</v>
      </c>
      <c r="D12" s="155" t="s">
        <v>77</v>
      </c>
      <c r="E12" s="155"/>
      <c r="F12" s="155"/>
      <c r="G12" s="155" t="s">
        <v>154</v>
      </c>
      <c r="H12" s="155" t="s">
        <v>198</v>
      </c>
      <c r="I12" s="155" t="s">
        <v>233</v>
      </c>
      <c r="J12" s="95"/>
      <c r="K12" s="95"/>
    </row>
    <row r="13" spans="1:11" s="45" customFormat="1" ht="51">
      <c r="A13" s="152"/>
      <c r="B13" s="155"/>
      <c r="C13" s="155"/>
      <c r="D13" s="24" t="s">
        <v>78</v>
      </c>
      <c r="E13" s="24" t="s">
        <v>79</v>
      </c>
      <c r="F13" s="24" t="s">
        <v>80</v>
      </c>
      <c r="G13" s="155"/>
      <c r="H13" s="155"/>
      <c r="I13" s="155"/>
      <c r="J13" s="95"/>
      <c r="K13" s="95"/>
    </row>
    <row r="14" spans="1:11" s="45" customFormat="1" ht="12.75">
      <c r="A14" s="23">
        <v>1</v>
      </c>
      <c r="B14" s="80">
        <v>2</v>
      </c>
      <c r="C14" s="80">
        <v>3</v>
      </c>
      <c r="D14" s="80">
        <v>4</v>
      </c>
      <c r="E14" s="80">
        <v>5</v>
      </c>
      <c r="F14" s="80">
        <v>6</v>
      </c>
      <c r="G14" s="80">
        <v>7</v>
      </c>
      <c r="H14" s="80">
        <v>8</v>
      </c>
      <c r="I14" s="80">
        <v>9</v>
      </c>
      <c r="J14" s="95"/>
      <c r="K14" s="95"/>
    </row>
    <row r="15" spans="1:12" ht="38.25">
      <c r="A15" s="23">
        <v>1</v>
      </c>
      <c r="B15" s="55" t="s">
        <v>215</v>
      </c>
      <c r="C15" s="24">
        <v>810</v>
      </c>
      <c r="D15" s="56"/>
      <c r="E15" s="56"/>
      <c r="F15" s="56"/>
      <c r="G15" s="57">
        <f>G16+G57+G66+G82+G95+G111+G118</f>
        <v>3885016.3099999996</v>
      </c>
      <c r="H15" s="57">
        <f>H16+H57+H66+H82+H95+H111+H118</f>
        <v>3342407</v>
      </c>
      <c r="I15" s="57">
        <f>I16+I57+I66+I82+I95+I111+I118</f>
        <v>3351729</v>
      </c>
      <c r="J15" s="47"/>
      <c r="K15" s="47"/>
      <c r="L15" s="46"/>
    </row>
    <row r="16" spans="1:12" ht="12.75">
      <c r="A16" s="23">
        <f>A15+1</f>
        <v>2</v>
      </c>
      <c r="B16" s="55" t="s">
        <v>81</v>
      </c>
      <c r="C16" s="24">
        <v>810</v>
      </c>
      <c r="D16" s="56" t="s">
        <v>103</v>
      </c>
      <c r="E16" s="56"/>
      <c r="F16" s="56"/>
      <c r="G16" s="57">
        <f>G17+G26+G42+G48</f>
        <v>3053474.76</v>
      </c>
      <c r="H16" s="57">
        <f>H17+H26+H42+H48</f>
        <v>2776914.83</v>
      </c>
      <c r="I16" s="96">
        <f>I17+I26+I42+I48</f>
        <v>2690688.55</v>
      </c>
      <c r="J16" s="47"/>
      <c r="K16" s="47"/>
      <c r="L16" s="46"/>
    </row>
    <row r="17" spans="1:12" ht="51">
      <c r="A17" s="23">
        <f aca="true" t="shared" si="0" ref="A17:A22">A16+1</f>
        <v>3</v>
      </c>
      <c r="B17" s="55" t="s">
        <v>126</v>
      </c>
      <c r="C17" s="24">
        <v>810</v>
      </c>
      <c r="D17" s="56" t="s">
        <v>108</v>
      </c>
      <c r="E17" s="56"/>
      <c r="F17" s="56"/>
      <c r="G17" s="57">
        <f>G18</f>
        <v>849270.6399999999</v>
      </c>
      <c r="H17" s="57">
        <f>+H18</f>
        <v>760551.32</v>
      </c>
      <c r="I17" s="96">
        <f>+H17</f>
        <v>760551.32</v>
      </c>
      <c r="J17" s="47"/>
      <c r="K17" s="47"/>
      <c r="L17" s="46"/>
    </row>
    <row r="18" spans="1:12" ht="51">
      <c r="A18" s="23">
        <f t="shared" si="0"/>
        <v>4</v>
      </c>
      <c r="B18" s="55" t="s">
        <v>82</v>
      </c>
      <c r="C18" s="24">
        <v>810</v>
      </c>
      <c r="D18" s="56" t="s">
        <v>108</v>
      </c>
      <c r="E18" s="56" t="s">
        <v>105</v>
      </c>
      <c r="F18" s="56"/>
      <c r="G18" s="57">
        <f>G19</f>
        <v>849270.6399999999</v>
      </c>
      <c r="H18" s="57">
        <f>H19</f>
        <v>760551.32</v>
      </c>
      <c r="I18" s="96">
        <f>+H18</f>
        <v>760551.32</v>
      </c>
      <c r="J18" s="47"/>
      <c r="K18" s="47"/>
      <c r="L18" s="46"/>
    </row>
    <row r="19" spans="1:12" ht="25.5">
      <c r="A19" s="23">
        <f t="shared" si="0"/>
        <v>5</v>
      </c>
      <c r="B19" s="55" t="s">
        <v>83</v>
      </c>
      <c r="C19" s="24">
        <v>810</v>
      </c>
      <c r="D19" s="56" t="s">
        <v>108</v>
      </c>
      <c r="E19" s="56">
        <v>9110000000</v>
      </c>
      <c r="F19" s="56"/>
      <c r="G19" s="57">
        <f>G20+G23</f>
        <v>849270.6399999999</v>
      </c>
      <c r="H19" s="57">
        <f aca="true" t="shared" si="1" ref="G19:H21">+H20</f>
        <v>760551.32</v>
      </c>
      <c r="I19" s="96">
        <f>+H19</f>
        <v>760551.32</v>
      </c>
      <c r="J19" s="47"/>
      <c r="K19" s="47"/>
      <c r="L19" s="46"/>
    </row>
    <row r="20" spans="1:12" ht="102">
      <c r="A20" s="23">
        <f t="shared" si="0"/>
        <v>6</v>
      </c>
      <c r="B20" s="51" t="s">
        <v>102</v>
      </c>
      <c r="C20" s="24">
        <v>810</v>
      </c>
      <c r="D20" s="56" t="s">
        <v>108</v>
      </c>
      <c r="E20" s="52">
        <v>9110080210</v>
      </c>
      <c r="F20" s="56"/>
      <c r="G20" s="57">
        <f t="shared" si="1"/>
        <v>760551.32</v>
      </c>
      <c r="H20" s="57">
        <f t="shared" si="1"/>
        <v>760551.32</v>
      </c>
      <c r="I20" s="96">
        <f>+H20</f>
        <v>760551.32</v>
      </c>
      <c r="J20" s="47"/>
      <c r="K20" s="47"/>
      <c r="L20" s="46"/>
    </row>
    <row r="21" spans="1:12" ht="102">
      <c r="A21" s="23">
        <f t="shared" si="0"/>
        <v>7</v>
      </c>
      <c r="B21" s="53" t="s">
        <v>84</v>
      </c>
      <c r="C21" s="24">
        <v>810</v>
      </c>
      <c r="D21" s="56" t="s">
        <v>108</v>
      </c>
      <c r="E21" s="52">
        <v>9110080210</v>
      </c>
      <c r="F21" s="56" t="s">
        <v>55</v>
      </c>
      <c r="G21" s="57">
        <f t="shared" si="1"/>
        <v>760551.32</v>
      </c>
      <c r="H21" s="57">
        <f t="shared" si="1"/>
        <v>760551.32</v>
      </c>
      <c r="I21" s="96">
        <f>+H21</f>
        <v>760551.32</v>
      </c>
      <c r="J21" s="47"/>
      <c r="K21" s="47"/>
      <c r="L21" s="46"/>
    </row>
    <row r="22" spans="1:12" ht="38.25">
      <c r="A22" s="23">
        <f t="shared" si="0"/>
        <v>8</v>
      </c>
      <c r="B22" s="55" t="s">
        <v>85</v>
      </c>
      <c r="C22" s="24">
        <v>810</v>
      </c>
      <c r="D22" s="56" t="s">
        <v>108</v>
      </c>
      <c r="E22" s="52">
        <v>9110080210</v>
      </c>
      <c r="F22" s="56" t="s">
        <v>30</v>
      </c>
      <c r="G22" s="57">
        <v>760551.32</v>
      </c>
      <c r="H22" s="57">
        <v>760551.32</v>
      </c>
      <c r="I22" s="96">
        <v>760551.32</v>
      </c>
      <c r="J22" s="47"/>
      <c r="K22" s="47"/>
      <c r="L22" s="46"/>
    </row>
    <row r="23" spans="1:12" ht="123.75">
      <c r="A23" s="23">
        <f>A22+1</f>
        <v>9</v>
      </c>
      <c r="B23" s="136" t="s">
        <v>357</v>
      </c>
      <c r="C23" s="24">
        <v>810</v>
      </c>
      <c r="D23" s="56" t="s">
        <v>108</v>
      </c>
      <c r="E23" s="52" t="s">
        <v>358</v>
      </c>
      <c r="F23" s="56"/>
      <c r="G23" s="57">
        <f>+G24</f>
        <v>88719.32</v>
      </c>
      <c r="H23" s="57">
        <f>+H24</f>
        <v>0</v>
      </c>
      <c r="I23" s="96">
        <f>+H23</f>
        <v>0</v>
      </c>
      <c r="J23" s="47"/>
      <c r="K23" s="47"/>
      <c r="L23" s="46"/>
    </row>
    <row r="24" spans="1:12" ht="102">
      <c r="A24" s="23">
        <f aca="true" t="shared" si="2" ref="A24:A87">A23+1</f>
        <v>10</v>
      </c>
      <c r="B24" s="53" t="s">
        <v>84</v>
      </c>
      <c r="C24" s="24">
        <v>810</v>
      </c>
      <c r="D24" s="56" t="s">
        <v>108</v>
      </c>
      <c r="E24" s="52" t="s">
        <v>358</v>
      </c>
      <c r="F24" s="56" t="s">
        <v>55</v>
      </c>
      <c r="G24" s="57">
        <f>+G25</f>
        <v>88719.32</v>
      </c>
      <c r="H24" s="57">
        <f>+H25</f>
        <v>0</v>
      </c>
      <c r="I24" s="96">
        <f>+H24</f>
        <v>0</v>
      </c>
      <c r="J24" s="47"/>
      <c r="K24" s="47"/>
      <c r="L24" s="46"/>
    </row>
    <row r="25" spans="1:12" ht="38.25">
      <c r="A25" s="23">
        <f t="shared" si="2"/>
        <v>11</v>
      </c>
      <c r="B25" s="55" t="s">
        <v>85</v>
      </c>
      <c r="C25" s="24">
        <v>810</v>
      </c>
      <c r="D25" s="56" t="s">
        <v>108</v>
      </c>
      <c r="E25" s="52" t="s">
        <v>358</v>
      </c>
      <c r="F25" s="56" t="s">
        <v>30</v>
      </c>
      <c r="G25" s="57">
        <v>88719.32</v>
      </c>
      <c r="H25" s="57">
        <v>0</v>
      </c>
      <c r="I25" s="96">
        <v>0</v>
      </c>
      <c r="J25" s="47"/>
      <c r="K25" s="47"/>
      <c r="L25" s="46"/>
    </row>
    <row r="26" spans="1:12" ht="76.5">
      <c r="A26" s="23">
        <f t="shared" si="2"/>
        <v>12</v>
      </c>
      <c r="B26" s="55" t="s">
        <v>127</v>
      </c>
      <c r="C26" s="24">
        <v>810</v>
      </c>
      <c r="D26" s="56" t="s">
        <v>109</v>
      </c>
      <c r="E26" s="56"/>
      <c r="F26" s="56"/>
      <c r="G26" s="57">
        <f aca="true" t="shared" si="3" ref="G26:I27">G27</f>
        <v>2191639.12</v>
      </c>
      <c r="H26" s="57">
        <f t="shared" si="3"/>
        <v>2015136.51</v>
      </c>
      <c r="I26" s="96">
        <f t="shared" si="3"/>
        <v>1928910.23</v>
      </c>
      <c r="J26" s="47"/>
      <c r="K26" s="47"/>
      <c r="L26" s="46"/>
    </row>
    <row r="27" spans="1:12" ht="25.5">
      <c r="A27" s="23">
        <f t="shared" si="2"/>
        <v>13</v>
      </c>
      <c r="B27" s="55" t="s">
        <v>183</v>
      </c>
      <c r="C27" s="24">
        <v>810</v>
      </c>
      <c r="D27" s="56" t="s">
        <v>109</v>
      </c>
      <c r="E27" s="56">
        <v>8100000000</v>
      </c>
      <c r="F27" s="56"/>
      <c r="G27" s="57">
        <f>G28</f>
        <v>2191639.12</v>
      </c>
      <c r="H27" s="57">
        <f t="shared" si="3"/>
        <v>2015136.51</v>
      </c>
      <c r="I27" s="57">
        <f t="shared" si="3"/>
        <v>1928910.23</v>
      </c>
      <c r="J27" s="47"/>
      <c r="K27" s="47"/>
      <c r="L27" s="46"/>
    </row>
    <row r="28" spans="1:12" ht="25.5">
      <c r="A28" s="23">
        <f t="shared" si="2"/>
        <v>14</v>
      </c>
      <c r="B28" s="55" t="s">
        <v>216</v>
      </c>
      <c r="C28" s="24">
        <v>810</v>
      </c>
      <c r="D28" s="56" t="s">
        <v>109</v>
      </c>
      <c r="E28" s="56">
        <v>8110000000</v>
      </c>
      <c r="F28" s="56"/>
      <c r="G28" s="57">
        <f>G29+G32+G35</f>
        <v>2191639.12</v>
      </c>
      <c r="H28" s="57">
        <f>H32+H35</f>
        <v>2015136.51</v>
      </c>
      <c r="I28" s="57">
        <f>I32+I35</f>
        <v>1928910.23</v>
      </c>
      <c r="J28" s="47"/>
      <c r="K28" s="47"/>
      <c r="L28" s="46"/>
    </row>
    <row r="29" spans="1:12" ht="123.75">
      <c r="A29" s="23">
        <f t="shared" si="2"/>
        <v>15</v>
      </c>
      <c r="B29" s="136" t="s">
        <v>357</v>
      </c>
      <c r="C29" s="24">
        <v>810</v>
      </c>
      <c r="D29" s="56" t="s">
        <v>109</v>
      </c>
      <c r="E29" s="56" t="s">
        <v>359</v>
      </c>
      <c r="F29" s="56"/>
      <c r="G29" s="57">
        <f aca="true" t="shared" si="4" ref="G29:I30">G30</f>
        <v>51934.68</v>
      </c>
      <c r="H29" s="57">
        <f t="shared" si="4"/>
        <v>0</v>
      </c>
      <c r="I29" s="57">
        <f t="shared" si="4"/>
        <v>0</v>
      </c>
      <c r="J29" s="47"/>
      <c r="K29" s="47"/>
      <c r="L29" s="46"/>
    </row>
    <row r="30" spans="1:12" ht="102">
      <c r="A30" s="23">
        <f t="shared" si="2"/>
        <v>16</v>
      </c>
      <c r="B30" s="55" t="s">
        <v>84</v>
      </c>
      <c r="C30" s="24">
        <v>810</v>
      </c>
      <c r="D30" s="56" t="s">
        <v>109</v>
      </c>
      <c r="E30" s="56" t="s">
        <v>359</v>
      </c>
      <c r="F30" s="56" t="s">
        <v>55</v>
      </c>
      <c r="G30" s="57">
        <f t="shared" si="4"/>
        <v>51934.68</v>
      </c>
      <c r="H30" s="57">
        <f t="shared" si="4"/>
        <v>0</v>
      </c>
      <c r="I30" s="57">
        <f t="shared" si="4"/>
        <v>0</v>
      </c>
      <c r="J30" s="47"/>
      <c r="K30" s="47"/>
      <c r="L30" s="46"/>
    </row>
    <row r="31" spans="1:12" ht="38.25">
      <c r="A31" s="23">
        <f t="shared" si="2"/>
        <v>17</v>
      </c>
      <c r="B31" s="55" t="s">
        <v>85</v>
      </c>
      <c r="C31" s="24">
        <v>810</v>
      </c>
      <c r="D31" s="56" t="s">
        <v>109</v>
      </c>
      <c r="E31" s="56" t="s">
        <v>359</v>
      </c>
      <c r="F31" s="56" t="s">
        <v>30</v>
      </c>
      <c r="G31" s="57">
        <v>51934.68</v>
      </c>
      <c r="H31" s="57">
        <v>0</v>
      </c>
      <c r="I31" s="57">
        <v>0</v>
      </c>
      <c r="J31" s="47"/>
      <c r="K31" s="47"/>
      <c r="L31" s="46"/>
    </row>
    <row r="32" spans="1:12" ht="114.75">
      <c r="A32" s="23">
        <f t="shared" si="2"/>
        <v>18</v>
      </c>
      <c r="B32" s="55" t="s">
        <v>294</v>
      </c>
      <c r="C32" s="24">
        <v>810</v>
      </c>
      <c r="D32" s="56" t="s">
        <v>109</v>
      </c>
      <c r="E32" s="56" t="s">
        <v>295</v>
      </c>
      <c r="F32" s="56"/>
      <c r="G32" s="57">
        <f aca="true" t="shared" si="5" ref="G32:I33">G33</f>
        <v>71714</v>
      </c>
      <c r="H32" s="57">
        <f t="shared" si="5"/>
        <v>0</v>
      </c>
      <c r="I32" s="57">
        <f t="shared" si="5"/>
        <v>0</v>
      </c>
      <c r="J32" s="47"/>
      <c r="K32" s="47"/>
      <c r="L32" s="46"/>
    </row>
    <row r="33" spans="1:12" ht="102">
      <c r="A33" s="23">
        <f t="shared" si="2"/>
        <v>19</v>
      </c>
      <c r="B33" s="55" t="s">
        <v>84</v>
      </c>
      <c r="C33" s="24">
        <v>810</v>
      </c>
      <c r="D33" s="56" t="s">
        <v>109</v>
      </c>
      <c r="E33" s="56" t="s">
        <v>295</v>
      </c>
      <c r="F33" s="56" t="s">
        <v>55</v>
      </c>
      <c r="G33" s="57">
        <f t="shared" si="5"/>
        <v>71714</v>
      </c>
      <c r="H33" s="57">
        <f t="shared" si="5"/>
        <v>0</v>
      </c>
      <c r="I33" s="57">
        <f t="shared" si="5"/>
        <v>0</v>
      </c>
      <c r="J33" s="47"/>
      <c r="K33" s="47"/>
      <c r="L33" s="46"/>
    </row>
    <row r="34" spans="1:12" ht="38.25">
      <c r="A34" s="23">
        <f t="shared" si="2"/>
        <v>20</v>
      </c>
      <c r="B34" s="55" t="s">
        <v>85</v>
      </c>
      <c r="C34" s="24">
        <v>810</v>
      </c>
      <c r="D34" s="56" t="s">
        <v>109</v>
      </c>
      <c r="E34" s="56" t="s">
        <v>295</v>
      </c>
      <c r="F34" s="56" t="s">
        <v>30</v>
      </c>
      <c r="G34" s="57">
        <v>71714</v>
      </c>
      <c r="H34" s="57">
        <v>0</v>
      </c>
      <c r="I34" s="57">
        <v>0</v>
      </c>
      <c r="J34" s="47"/>
      <c r="K34" s="47"/>
      <c r="L34" s="46"/>
    </row>
    <row r="35" spans="1:12" ht="63.75">
      <c r="A35" s="23">
        <f t="shared" si="2"/>
        <v>21</v>
      </c>
      <c r="B35" s="55" t="s">
        <v>86</v>
      </c>
      <c r="C35" s="24">
        <v>810</v>
      </c>
      <c r="D35" s="56" t="s">
        <v>109</v>
      </c>
      <c r="E35" s="56">
        <v>8110080210</v>
      </c>
      <c r="F35" s="56"/>
      <c r="G35" s="57">
        <f>G36+G38+G40</f>
        <v>2067990.44</v>
      </c>
      <c r="H35" s="57">
        <f>H36+H38+H40</f>
        <v>2015136.51</v>
      </c>
      <c r="I35" s="96">
        <f>I36+I38+I40</f>
        <v>1928910.23</v>
      </c>
      <c r="J35" s="47"/>
      <c r="K35" s="47"/>
      <c r="L35" s="46"/>
    </row>
    <row r="36" spans="1:12" ht="102">
      <c r="A36" s="23">
        <f t="shared" si="2"/>
        <v>22</v>
      </c>
      <c r="B36" s="55" t="s">
        <v>84</v>
      </c>
      <c r="C36" s="24">
        <v>810</v>
      </c>
      <c r="D36" s="56" t="s">
        <v>109</v>
      </c>
      <c r="E36" s="56">
        <v>8110080210</v>
      </c>
      <c r="F36" s="56" t="s">
        <v>55</v>
      </c>
      <c r="G36" s="57">
        <f>G37</f>
        <v>1737629.19</v>
      </c>
      <c r="H36" s="57">
        <f>H37</f>
        <v>1737629.19</v>
      </c>
      <c r="I36" s="57">
        <f>I37</f>
        <v>1737629.19</v>
      </c>
      <c r="J36" s="47"/>
      <c r="K36" s="47"/>
      <c r="L36" s="46"/>
    </row>
    <row r="37" spans="1:12" ht="38.25">
      <c r="A37" s="23">
        <f t="shared" si="2"/>
        <v>23</v>
      </c>
      <c r="B37" s="55" t="s">
        <v>85</v>
      </c>
      <c r="C37" s="24">
        <v>810</v>
      </c>
      <c r="D37" s="56" t="s">
        <v>109</v>
      </c>
      <c r="E37" s="56">
        <v>8110080210</v>
      </c>
      <c r="F37" s="56" t="s">
        <v>30</v>
      </c>
      <c r="G37" s="57">
        <v>1737629.19</v>
      </c>
      <c r="H37" s="57">
        <v>1737629.19</v>
      </c>
      <c r="I37" s="57">
        <v>1737629.19</v>
      </c>
      <c r="J37" s="47"/>
      <c r="K37" s="47"/>
      <c r="L37" s="46"/>
    </row>
    <row r="38" spans="1:12" ht="38.25">
      <c r="A38" s="23">
        <f t="shared" si="2"/>
        <v>24</v>
      </c>
      <c r="B38" s="55" t="s">
        <v>87</v>
      </c>
      <c r="C38" s="24">
        <v>810</v>
      </c>
      <c r="D38" s="56" t="s">
        <v>109</v>
      </c>
      <c r="E38" s="56">
        <v>8110080210</v>
      </c>
      <c r="F38" s="56" t="s">
        <v>32</v>
      </c>
      <c r="G38" s="57">
        <f>G39</f>
        <v>327285.55</v>
      </c>
      <c r="H38" s="57">
        <f>H39</f>
        <v>274432.08</v>
      </c>
      <c r="I38" s="96">
        <f>I39</f>
        <v>188205.8</v>
      </c>
      <c r="J38" s="47"/>
      <c r="K38" s="47"/>
      <c r="L38" s="46"/>
    </row>
    <row r="39" spans="1:12" ht="38.25">
      <c r="A39" s="23">
        <f t="shared" si="2"/>
        <v>25</v>
      </c>
      <c r="B39" s="55" t="s">
        <v>34</v>
      </c>
      <c r="C39" s="24">
        <v>810</v>
      </c>
      <c r="D39" s="56" t="s">
        <v>109</v>
      </c>
      <c r="E39" s="56">
        <v>8110080210</v>
      </c>
      <c r="F39" s="56" t="s">
        <v>35</v>
      </c>
      <c r="G39" s="57">
        <v>327285.55</v>
      </c>
      <c r="H39" s="57">
        <v>274432.08</v>
      </c>
      <c r="I39" s="96">
        <v>188205.8</v>
      </c>
      <c r="J39" s="47"/>
      <c r="K39" s="47"/>
      <c r="L39" s="46"/>
    </row>
    <row r="40" spans="1:12" ht="12.75">
      <c r="A40" s="23">
        <f t="shared" si="2"/>
        <v>26</v>
      </c>
      <c r="B40" s="55" t="s">
        <v>185</v>
      </c>
      <c r="C40" s="24">
        <v>810</v>
      </c>
      <c r="D40" s="56" t="s">
        <v>109</v>
      </c>
      <c r="E40" s="56">
        <v>8110080210</v>
      </c>
      <c r="F40" s="56" t="s">
        <v>186</v>
      </c>
      <c r="G40" s="57">
        <f>G41</f>
        <v>3075.7</v>
      </c>
      <c r="H40" s="57">
        <f>+H41</f>
        <v>3075.24</v>
      </c>
      <c r="I40" s="96">
        <f>I41</f>
        <v>3075.24</v>
      </c>
      <c r="J40" s="47"/>
      <c r="K40" s="47"/>
      <c r="L40" s="46"/>
    </row>
    <row r="41" spans="1:12" ht="25.5">
      <c r="A41" s="23">
        <f t="shared" si="2"/>
        <v>27</v>
      </c>
      <c r="B41" s="55" t="s">
        <v>57</v>
      </c>
      <c r="C41" s="24">
        <v>810</v>
      </c>
      <c r="D41" s="56" t="s">
        <v>109</v>
      </c>
      <c r="E41" s="56">
        <v>8110080210</v>
      </c>
      <c r="F41" s="56" t="s">
        <v>56</v>
      </c>
      <c r="G41" s="57">
        <v>3075.7</v>
      </c>
      <c r="H41" s="57">
        <v>3075.24</v>
      </c>
      <c r="I41" s="96">
        <v>3075.24</v>
      </c>
      <c r="J41" s="47"/>
      <c r="K41" s="47"/>
      <c r="L41" s="46"/>
    </row>
    <row r="42" spans="1:12" ht="12.75">
      <c r="A42" s="23">
        <f t="shared" si="2"/>
        <v>28</v>
      </c>
      <c r="B42" s="55" t="s">
        <v>128</v>
      </c>
      <c r="C42" s="24">
        <v>810</v>
      </c>
      <c r="D42" s="56" t="s">
        <v>110</v>
      </c>
      <c r="E42" s="56"/>
      <c r="F42" s="56"/>
      <c r="G42" s="57">
        <v>1000</v>
      </c>
      <c r="H42" s="57">
        <f>H43</f>
        <v>1000</v>
      </c>
      <c r="I42" s="96">
        <f>+H42</f>
        <v>1000</v>
      </c>
      <c r="J42" s="47"/>
      <c r="K42" s="47"/>
      <c r="L42" s="46"/>
    </row>
    <row r="43" spans="1:12" ht="25.5">
      <c r="A43" s="23">
        <f t="shared" si="2"/>
        <v>29</v>
      </c>
      <c r="B43" s="55" t="s">
        <v>183</v>
      </c>
      <c r="C43" s="24">
        <v>810</v>
      </c>
      <c r="D43" s="56" t="s">
        <v>110</v>
      </c>
      <c r="E43" s="56">
        <v>8100000000</v>
      </c>
      <c r="F43" s="56"/>
      <c r="G43" s="57">
        <f>G44</f>
        <v>1000</v>
      </c>
      <c r="H43" s="57">
        <f>H44</f>
        <v>1000</v>
      </c>
      <c r="I43" s="96">
        <f>+H43</f>
        <v>1000</v>
      </c>
      <c r="J43" s="47"/>
      <c r="K43" s="47"/>
      <c r="L43" s="46"/>
    </row>
    <row r="44" spans="1:12" ht="25.5">
      <c r="A44" s="23">
        <f t="shared" si="2"/>
        <v>30</v>
      </c>
      <c r="B44" s="55" t="s">
        <v>216</v>
      </c>
      <c r="C44" s="24">
        <v>810</v>
      </c>
      <c r="D44" s="56" t="s">
        <v>110</v>
      </c>
      <c r="E44" s="56">
        <v>8110000000</v>
      </c>
      <c r="F44" s="56"/>
      <c r="G44" s="57">
        <f>G45</f>
        <v>1000</v>
      </c>
      <c r="H44" s="57">
        <f>H45</f>
        <v>1000</v>
      </c>
      <c r="I44" s="96">
        <f>+H44</f>
        <v>1000</v>
      </c>
      <c r="J44" s="47"/>
      <c r="K44" s="47"/>
      <c r="L44" s="46"/>
    </row>
    <row r="45" spans="1:12" ht="76.5">
      <c r="A45" s="23">
        <f t="shared" si="2"/>
        <v>31</v>
      </c>
      <c r="B45" s="55" t="s">
        <v>217</v>
      </c>
      <c r="C45" s="24">
        <v>810</v>
      </c>
      <c r="D45" s="56" t="s">
        <v>110</v>
      </c>
      <c r="E45" s="56">
        <v>8110080050</v>
      </c>
      <c r="F45" s="56"/>
      <c r="G45" s="57">
        <f>G46</f>
        <v>1000</v>
      </c>
      <c r="H45" s="57">
        <v>1000</v>
      </c>
      <c r="I45" s="96">
        <v>1000</v>
      </c>
      <c r="J45" s="47"/>
      <c r="K45" s="47"/>
      <c r="L45" s="46"/>
    </row>
    <row r="46" spans="1:12" ht="12.75">
      <c r="A46" s="23">
        <f t="shared" si="2"/>
        <v>32</v>
      </c>
      <c r="B46" s="55" t="s">
        <v>185</v>
      </c>
      <c r="C46" s="24">
        <v>810</v>
      </c>
      <c r="D46" s="56" t="s">
        <v>110</v>
      </c>
      <c r="E46" s="56">
        <v>8110080050</v>
      </c>
      <c r="F46" s="56" t="s">
        <v>186</v>
      </c>
      <c r="G46" s="57">
        <f>G47</f>
        <v>1000</v>
      </c>
      <c r="H46" s="57">
        <f>H47</f>
        <v>1000</v>
      </c>
      <c r="I46" s="57">
        <f>I47</f>
        <v>1000</v>
      </c>
      <c r="J46" s="47"/>
      <c r="K46" s="47"/>
      <c r="L46" s="46"/>
    </row>
    <row r="47" spans="1:12" ht="12.75">
      <c r="A47" s="23">
        <f t="shared" si="2"/>
        <v>33</v>
      </c>
      <c r="B47" s="55" t="s">
        <v>54</v>
      </c>
      <c r="C47" s="24">
        <v>810</v>
      </c>
      <c r="D47" s="56" t="s">
        <v>110</v>
      </c>
      <c r="E47" s="56">
        <v>8110080050</v>
      </c>
      <c r="F47" s="56" t="s">
        <v>53</v>
      </c>
      <c r="G47" s="57">
        <v>1000</v>
      </c>
      <c r="H47" s="57">
        <v>1000</v>
      </c>
      <c r="I47" s="96">
        <v>1000</v>
      </c>
      <c r="J47" s="47"/>
      <c r="K47" s="47"/>
      <c r="L47" s="46"/>
    </row>
    <row r="48" spans="1:12" ht="25.5">
      <c r="A48" s="23">
        <f t="shared" si="2"/>
        <v>34</v>
      </c>
      <c r="B48" s="55" t="s">
        <v>136</v>
      </c>
      <c r="C48" s="24">
        <v>810</v>
      </c>
      <c r="D48" s="56" t="s">
        <v>111</v>
      </c>
      <c r="E48" s="56"/>
      <c r="F48" s="56"/>
      <c r="G48" s="57">
        <f aca="true" t="shared" si="6" ref="G48:H52">G49</f>
        <v>11565</v>
      </c>
      <c r="H48" s="57">
        <f t="shared" si="6"/>
        <v>227</v>
      </c>
      <c r="I48" s="96">
        <f>+H48</f>
        <v>227</v>
      </c>
      <c r="J48" s="47"/>
      <c r="K48" s="47"/>
      <c r="L48" s="46"/>
    </row>
    <row r="49" spans="1:12" ht="25.5">
      <c r="A49" s="23">
        <f t="shared" si="2"/>
        <v>35</v>
      </c>
      <c r="B49" s="55" t="s">
        <v>183</v>
      </c>
      <c r="C49" s="24">
        <v>810</v>
      </c>
      <c r="D49" s="56" t="s">
        <v>111</v>
      </c>
      <c r="E49" s="56">
        <v>8100000000</v>
      </c>
      <c r="F49" s="56"/>
      <c r="G49" s="57">
        <f t="shared" si="6"/>
        <v>11565</v>
      </c>
      <c r="H49" s="57">
        <f t="shared" si="6"/>
        <v>227</v>
      </c>
      <c r="I49" s="96">
        <f>+H49</f>
        <v>227</v>
      </c>
      <c r="J49" s="47"/>
      <c r="K49" s="47"/>
      <c r="L49" s="46"/>
    </row>
    <row r="50" spans="1:12" ht="25.5">
      <c r="A50" s="23">
        <f t="shared" si="2"/>
        <v>36</v>
      </c>
      <c r="B50" s="55" t="s">
        <v>216</v>
      </c>
      <c r="C50" s="24">
        <v>810</v>
      </c>
      <c r="D50" s="56" t="s">
        <v>111</v>
      </c>
      <c r="E50" s="56">
        <v>8110000000</v>
      </c>
      <c r="F50" s="56"/>
      <c r="G50" s="57">
        <f>G51+G54</f>
        <v>11565</v>
      </c>
      <c r="H50" s="57">
        <f>H51+H54</f>
        <v>227</v>
      </c>
      <c r="I50" s="57">
        <f>I51+I54</f>
        <v>227</v>
      </c>
      <c r="J50" s="47"/>
      <c r="K50" s="47"/>
      <c r="L50" s="46"/>
    </row>
    <row r="51" spans="1:12" ht="102">
      <c r="A51" s="23">
        <f t="shared" si="2"/>
        <v>37</v>
      </c>
      <c r="B51" s="53" t="s">
        <v>220</v>
      </c>
      <c r="C51" s="24">
        <v>810</v>
      </c>
      <c r="D51" s="56" t="s">
        <v>111</v>
      </c>
      <c r="E51" s="56">
        <v>8110075140</v>
      </c>
      <c r="F51" s="56"/>
      <c r="G51" s="57">
        <f t="shared" si="6"/>
        <v>215</v>
      </c>
      <c r="H51" s="57">
        <f t="shared" si="6"/>
        <v>227</v>
      </c>
      <c r="I51" s="96">
        <f>+H51</f>
        <v>227</v>
      </c>
      <c r="J51" s="47"/>
      <c r="K51" s="47"/>
      <c r="L51" s="46"/>
    </row>
    <row r="52" spans="1:12" ht="38.25">
      <c r="A52" s="23">
        <f t="shared" si="2"/>
        <v>38</v>
      </c>
      <c r="B52" s="54" t="s">
        <v>87</v>
      </c>
      <c r="C52" s="24">
        <v>810</v>
      </c>
      <c r="D52" s="56" t="s">
        <v>111</v>
      </c>
      <c r="E52" s="56">
        <v>8110075140</v>
      </c>
      <c r="F52" s="56" t="s">
        <v>32</v>
      </c>
      <c r="G52" s="57">
        <f t="shared" si="6"/>
        <v>215</v>
      </c>
      <c r="H52" s="57">
        <f t="shared" si="6"/>
        <v>227</v>
      </c>
      <c r="I52" s="96">
        <f>+H52</f>
        <v>227</v>
      </c>
      <c r="J52" s="47"/>
      <c r="K52" s="47"/>
      <c r="L52" s="46"/>
    </row>
    <row r="53" spans="1:12" ht="38.25">
      <c r="A53" s="23">
        <f t="shared" si="2"/>
        <v>39</v>
      </c>
      <c r="B53" s="54" t="s">
        <v>34</v>
      </c>
      <c r="C53" s="24">
        <v>810</v>
      </c>
      <c r="D53" s="56" t="s">
        <v>111</v>
      </c>
      <c r="E53" s="56">
        <v>8110075140</v>
      </c>
      <c r="F53" s="56" t="s">
        <v>35</v>
      </c>
      <c r="G53" s="57">
        <v>215</v>
      </c>
      <c r="H53" s="57">
        <v>227</v>
      </c>
      <c r="I53" s="96">
        <v>227</v>
      </c>
      <c r="J53" s="47"/>
      <c r="K53" s="47"/>
      <c r="L53" s="46"/>
    </row>
    <row r="54" spans="1:12" ht="102">
      <c r="A54" s="23">
        <f t="shared" si="2"/>
        <v>40</v>
      </c>
      <c r="B54" s="53" t="s">
        <v>220</v>
      </c>
      <c r="C54" s="24">
        <v>810</v>
      </c>
      <c r="D54" s="56" t="s">
        <v>111</v>
      </c>
      <c r="E54" s="56">
        <v>8110075140</v>
      </c>
      <c r="F54" s="56"/>
      <c r="G54" s="57">
        <f>G55</f>
        <v>11350</v>
      </c>
      <c r="H54" s="57">
        <f>H55</f>
        <v>0</v>
      </c>
      <c r="I54" s="96">
        <f>+H54</f>
        <v>0</v>
      </c>
      <c r="J54" s="47"/>
      <c r="K54" s="47"/>
      <c r="L54" s="46"/>
    </row>
    <row r="55" spans="1:12" ht="38.25">
      <c r="A55" s="23">
        <f t="shared" si="2"/>
        <v>41</v>
      </c>
      <c r="B55" s="54" t="s">
        <v>87</v>
      </c>
      <c r="C55" s="24">
        <v>810</v>
      </c>
      <c r="D55" s="56" t="s">
        <v>111</v>
      </c>
      <c r="E55" s="56">
        <v>8110075140</v>
      </c>
      <c r="F55" s="56" t="s">
        <v>32</v>
      </c>
      <c r="G55" s="57">
        <f>G56</f>
        <v>11350</v>
      </c>
      <c r="H55" s="57">
        <f>H56</f>
        <v>0</v>
      </c>
      <c r="I55" s="96">
        <f>+H55</f>
        <v>0</v>
      </c>
      <c r="J55" s="47"/>
      <c r="K55" s="47"/>
      <c r="L55" s="46"/>
    </row>
    <row r="56" spans="1:12" ht="38.25">
      <c r="A56" s="23">
        <f t="shared" si="2"/>
        <v>42</v>
      </c>
      <c r="B56" s="54" t="s">
        <v>34</v>
      </c>
      <c r="C56" s="24">
        <v>810</v>
      </c>
      <c r="D56" s="56" t="s">
        <v>111</v>
      </c>
      <c r="E56" s="56" t="s">
        <v>360</v>
      </c>
      <c r="F56" s="56" t="s">
        <v>35</v>
      </c>
      <c r="G56" s="57">
        <v>11350</v>
      </c>
      <c r="H56" s="57">
        <v>0</v>
      </c>
      <c r="I56" s="96">
        <v>0</v>
      </c>
      <c r="J56" s="47"/>
      <c r="K56" s="47"/>
      <c r="L56" s="46"/>
    </row>
    <row r="57" spans="1:12" ht="12.75">
      <c r="A57" s="23">
        <f t="shared" si="2"/>
        <v>43</v>
      </c>
      <c r="B57" s="55" t="s">
        <v>137</v>
      </c>
      <c r="C57" s="24">
        <v>810</v>
      </c>
      <c r="D57" s="56" t="s">
        <v>112</v>
      </c>
      <c r="E57" s="56"/>
      <c r="F57" s="56"/>
      <c r="G57" s="57">
        <f aca="true" t="shared" si="7" ref="G57:I58">G58</f>
        <v>46256</v>
      </c>
      <c r="H57" s="57">
        <f t="shared" si="7"/>
        <v>46538</v>
      </c>
      <c r="I57" s="96">
        <f t="shared" si="7"/>
        <v>47828</v>
      </c>
      <c r="J57" s="47"/>
      <c r="K57" s="47"/>
      <c r="L57" s="46"/>
    </row>
    <row r="58" spans="1:12" s="48" customFormat="1" ht="25.5">
      <c r="A58" s="23">
        <f t="shared" si="2"/>
        <v>44</v>
      </c>
      <c r="B58" s="55" t="s">
        <v>138</v>
      </c>
      <c r="C58" s="24">
        <v>810</v>
      </c>
      <c r="D58" s="56" t="s">
        <v>113</v>
      </c>
      <c r="E58" s="56"/>
      <c r="F58" s="56"/>
      <c r="G58" s="57">
        <f t="shared" si="7"/>
        <v>46256</v>
      </c>
      <c r="H58" s="57">
        <f t="shared" si="7"/>
        <v>46538</v>
      </c>
      <c r="I58" s="57">
        <f t="shared" si="7"/>
        <v>47828</v>
      </c>
      <c r="J58" s="47"/>
      <c r="K58" s="47"/>
      <c r="L58" s="47"/>
    </row>
    <row r="59" spans="1:12" ht="25.5">
      <c r="A59" s="23">
        <f t="shared" si="2"/>
        <v>45</v>
      </c>
      <c r="B59" s="55" t="s">
        <v>183</v>
      </c>
      <c r="C59" s="24">
        <v>810</v>
      </c>
      <c r="D59" s="56" t="s">
        <v>113</v>
      </c>
      <c r="E59" s="56">
        <v>8100000000</v>
      </c>
      <c r="F59" s="56"/>
      <c r="G59" s="57">
        <f>G60</f>
        <v>46256</v>
      </c>
      <c r="H59" s="57">
        <f>H60</f>
        <v>46538</v>
      </c>
      <c r="I59" s="96">
        <f>I61</f>
        <v>47828</v>
      </c>
      <c r="J59" s="47"/>
      <c r="K59" s="47"/>
      <c r="L59" s="46"/>
    </row>
    <row r="60" spans="1:12" ht="25.5">
      <c r="A60" s="23">
        <f t="shared" si="2"/>
        <v>46</v>
      </c>
      <c r="B60" s="55" t="s">
        <v>216</v>
      </c>
      <c r="C60" s="24">
        <v>810</v>
      </c>
      <c r="D60" s="56" t="s">
        <v>113</v>
      </c>
      <c r="E60" s="56">
        <v>8110000000</v>
      </c>
      <c r="F60" s="56"/>
      <c r="G60" s="57">
        <f>G61</f>
        <v>46256</v>
      </c>
      <c r="H60" s="57">
        <f>H61</f>
        <v>46538</v>
      </c>
      <c r="I60" s="96">
        <f>I61</f>
        <v>47828</v>
      </c>
      <c r="J60" s="47"/>
      <c r="K60" s="47"/>
      <c r="L60" s="46"/>
    </row>
    <row r="61" spans="1:12" ht="89.25">
      <c r="A61" s="23">
        <f t="shared" si="2"/>
        <v>47</v>
      </c>
      <c r="B61" s="55" t="s">
        <v>229</v>
      </c>
      <c r="C61" s="24">
        <v>810</v>
      </c>
      <c r="D61" s="56" t="s">
        <v>113</v>
      </c>
      <c r="E61" s="56" t="s">
        <v>122</v>
      </c>
      <c r="F61" s="56"/>
      <c r="G61" s="57">
        <f>G62+G64</f>
        <v>46256</v>
      </c>
      <c r="H61" s="57">
        <f>H62+H64</f>
        <v>46538</v>
      </c>
      <c r="I61" s="57">
        <f>I62+I64</f>
        <v>47828</v>
      </c>
      <c r="J61" s="47"/>
      <c r="K61" s="47"/>
      <c r="L61" s="46"/>
    </row>
    <row r="62" spans="1:12" ht="97.5" customHeight="1">
      <c r="A62" s="23">
        <f t="shared" si="2"/>
        <v>48</v>
      </c>
      <c r="B62" s="55" t="s">
        <v>84</v>
      </c>
      <c r="C62" s="24">
        <v>810</v>
      </c>
      <c r="D62" s="56" t="s">
        <v>113</v>
      </c>
      <c r="E62" s="56" t="s">
        <v>122</v>
      </c>
      <c r="F62" s="56" t="s">
        <v>55</v>
      </c>
      <c r="G62" s="57">
        <f>G63</f>
        <v>32248.03</v>
      </c>
      <c r="H62" s="57">
        <f>H63</f>
        <v>32003.03</v>
      </c>
      <c r="I62" s="57">
        <f>I63</f>
        <v>47828</v>
      </c>
      <c r="J62" s="47"/>
      <c r="K62" s="47"/>
      <c r="L62" s="46"/>
    </row>
    <row r="63" spans="1:12" ht="38.25">
      <c r="A63" s="23">
        <f t="shared" si="2"/>
        <v>49</v>
      </c>
      <c r="B63" s="55" t="s">
        <v>85</v>
      </c>
      <c r="C63" s="24">
        <v>810</v>
      </c>
      <c r="D63" s="56" t="s">
        <v>113</v>
      </c>
      <c r="E63" s="56" t="s">
        <v>122</v>
      </c>
      <c r="F63" s="56" t="s">
        <v>30</v>
      </c>
      <c r="G63" s="57">
        <v>32248.03</v>
      </c>
      <c r="H63" s="57">
        <v>32003.03</v>
      </c>
      <c r="I63" s="96">
        <v>47828</v>
      </c>
      <c r="J63" s="47"/>
      <c r="K63" s="47"/>
      <c r="L63" s="46"/>
    </row>
    <row r="64" spans="1:12" ht="38.25">
      <c r="A64" s="23">
        <f t="shared" si="2"/>
        <v>50</v>
      </c>
      <c r="B64" s="55" t="s">
        <v>87</v>
      </c>
      <c r="C64" s="24">
        <v>810</v>
      </c>
      <c r="D64" s="56" t="s">
        <v>113</v>
      </c>
      <c r="E64" s="56" t="s">
        <v>122</v>
      </c>
      <c r="F64" s="56" t="s">
        <v>32</v>
      </c>
      <c r="G64" s="57">
        <f>G65</f>
        <v>14007.97</v>
      </c>
      <c r="H64" s="57">
        <f>H65</f>
        <v>14534.97</v>
      </c>
      <c r="I64" s="96">
        <f>I65</f>
        <v>0</v>
      </c>
      <c r="J64" s="47"/>
      <c r="K64" s="47"/>
      <c r="L64" s="46"/>
    </row>
    <row r="65" spans="1:12" ht="38.25">
      <c r="A65" s="23">
        <f t="shared" si="2"/>
        <v>51</v>
      </c>
      <c r="B65" s="55" t="s">
        <v>34</v>
      </c>
      <c r="C65" s="24">
        <v>810</v>
      </c>
      <c r="D65" s="56" t="s">
        <v>113</v>
      </c>
      <c r="E65" s="56" t="s">
        <v>122</v>
      </c>
      <c r="F65" s="56" t="s">
        <v>35</v>
      </c>
      <c r="G65" s="57">
        <v>14007.97</v>
      </c>
      <c r="H65" s="57">
        <v>14534.97</v>
      </c>
      <c r="I65" s="96">
        <v>0</v>
      </c>
      <c r="J65" s="47"/>
      <c r="K65" s="47"/>
      <c r="L65" s="46"/>
    </row>
    <row r="66" spans="1:12" ht="25.5">
      <c r="A66" s="23">
        <f t="shared" si="2"/>
        <v>52</v>
      </c>
      <c r="B66" s="55" t="s">
        <v>139</v>
      </c>
      <c r="C66" s="24">
        <v>810</v>
      </c>
      <c r="D66" s="56" t="s">
        <v>114</v>
      </c>
      <c r="E66" s="56"/>
      <c r="F66" s="56"/>
      <c r="G66" s="57">
        <f>G76+G67</f>
        <v>130565</v>
      </c>
      <c r="H66" s="57">
        <f>H76+H67</f>
        <v>16741</v>
      </c>
      <c r="I66" s="57">
        <f>I76+I67</f>
        <v>16741</v>
      </c>
      <c r="J66" s="47"/>
      <c r="K66" s="47"/>
      <c r="L66" s="46"/>
    </row>
    <row r="67" spans="1:12" ht="21.75" customHeight="1">
      <c r="A67" s="23">
        <f t="shared" si="2"/>
        <v>53</v>
      </c>
      <c r="B67" s="55" t="s">
        <v>269</v>
      </c>
      <c r="C67" s="24"/>
      <c r="D67" s="56" t="s">
        <v>270</v>
      </c>
      <c r="E67" s="56"/>
      <c r="F67" s="56"/>
      <c r="G67" s="57">
        <f aca="true" t="shared" si="8" ref="G67:I68">G68</f>
        <v>103565</v>
      </c>
      <c r="H67" s="57">
        <f t="shared" si="8"/>
        <v>4741</v>
      </c>
      <c r="I67" s="57">
        <f t="shared" si="8"/>
        <v>4741</v>
      </c>
      <c r="J67" s="47"/>
      <c r="K67" s="47"/>
      <c r="L67" s="46"/>
    </row>
    <row r="68" spans="1:12" ht="69.75" customHeight="1">
      <c r="A68" s="23">
        <f t="shared" si="2"/>
        <v>54</v>
      </c>
      <c r="B68" s="55" t="s">
        <v>272</v>
      </c>
      <c r="C68" s="24"/>
      <c r="D68" s="56" t="s">
        <v>270</v>
      </c>
      <c r="E68" s="56" t="s">
        <v>107</v>
      </c>
      <c r="F68" s="56"/>
      <c r="G68" s="57">
        <f t="shared" si="8"/>
        <v>103565</v>
      </c>
      <c r="H68" s="57">
        <f t="shared" si="8"/>
        <v>4741</v>
      </c>
      <c r="I68" s="57">
        <f t="shared" si="8"/>
        <v>4741</v>
      </c>
      <c r="J68" s="47"/>
      <c r="K68" s="47"/>
      <c r="L68" s="46"/>
    </row>
    <row r="69" spans="1:12" ht="43.5" customHeight="1">
      <c r="A69" s="23">
        <f t="shared" si="2"/>
        <v>55</v>
      </c>
      <c r="B69" s="55" t="s">
        <v>221</v>
      </c>
      <c r="C69" s="24"/>
      <c r="D69" s="56" t="s">
        <v>270</v>
      </c>
      <c r="E69" s="56" t="s">
        <v>90</v>
      </c>
      <c r="F69" s="56"/>
      <c r="G69" s="57">
        <f>G70+G73</f>
        <v>103565</v>
      </c>
      <c r="H69" s="57">
        <f>H70+H73</f>
        <v>4741</v>
      </c>
      <c r="I69" s="57">
        <f>I70+I73</f>
        <v>4741</v>
      </c>
      <c r="J69" s="47"/>
      <c r="K69" s="47"/>
      <c r="L69" s="46"/>
    </row>
    <row r="70" spans="1:12" ht="162.75" customHeight="1">
      <c r="A70" s="23">
        <f t="shared" si="2"/>
        <v>56</v>
      </c>
      <c r="B70" s="55" t="s">
        <v>287</v>
      </c>
      <c r="C70" s="24"/>
      <c r="D70" s="56" t="s">
        <v>270</v>
      </c>
      <c r="E70" s="56" t="s">
        <v>274</v>
      </c>
      <c r="F70" s="56"/>
      <c r="G70" s="57">
        <f aca="true" t="shared" si="9" ref="G70:I71">G71</f>
        <v>3565</v>
      </c>
      <c r="H70" s="57">
        <f t="shared" si="9"/>
        <v>4741</v>
      </c>
      <c r="I70" s="57">
        <f t="shared" si="9"/>
        <v>4741</v>
      </c>
      <c r="J70" s="47"/>
      <c r="K70" s="47"/>
      <c r="L70" s="46"/>
    </row>
    <row r="71" spans="1:12" ht="42.75" customHeight="1">
      <c r="A71" s="23">
        <f t="shared" si="2"/>
        <v>57</v>
      </c>
      <c r="B71" s="55" t="s">
        <v>87</v>
      </c>
      <c r="C71" s="24"/>
      <c r="D71" s="56" t="s">
        <v>270</v>
      </c>
      <c r="E71" s="56" t="s">
        <v>274</v>
      </c>
      <c r="F71" s="56" t="s">
        <v>32</v>
      </c>
      <c r="G71" s="57">
        <f t="shared" si="9"/>
        <v>3565</v>
      </c>
      <c r="H71" s="57">
        <f t="shared" si="9"/>
        <v>4741</v>
      </c>
      <c r="I71" s="57">
        <f t="shared" si="9"/>
        <v>4741</v>
      </c>
      <c r="J71" s="47"/>
      <c r="K71" s="47"/>
      <c r="L71" s="46"/>
    </row>
    <row r="72" spans="1:12" ht="42.75" customHeight="1">
      <c r="A72" s="23">
        <f t="shared" si="2"/>
        <v>58</v>
      </c>
      <c r="B72" s="55" t="s">
        <v>34</v>
      </c>
      <c r="C72" s="24"/>
      <c r="D72" s="56" t="s">
        <v>270</v>
      </c>
      <c r="E72" s="56" t="s">
        <v>274</v>
      </c>
      <c r="F72" s="56" t="s">
        <v>35</v>
      </c>
      <c r="G72" s="57">
        <v>3565</v>
      </c>
      <c r="H72" s="57">
        <v>4741</v>
      </c>
      <c r="I72" s="96">
        <v>4741</v>
      </c>
      <c r="J72" s="47"/>
      <c r="K72" s="47"/>
      <c r="L72" s="46"/>
    </row>
    <row r="73" spans="1:12" ht="129" customHeight="1">
      <c r="A73" s="23">
        <f t="shared" si="2"/>
        <v>59</v>
      </c>
      <c r="B73" s="136" t="s">
        <v>361</v>
      </c>
      <c r="C73" s="24"/>
      <c r="D73" s="56" t="s">
        <v>270</v>
      </c>
      <c r="E73" s="56" t="s">
        <v>362</v>
      </c>
      <c r="F73" s="56"/>
      <c r="G73" s="57">
        <f aca="true" t="shared" si="10" ref="G73:I74">G74</f>
        <v>100000</v>
      </c>
      <c r="H73" s="57">
        <f t="shared" si="10"/>
        <v>0</v>
      </c>
      <c r="I73" s="57">
        <f t="shared" si="10"/>
        <v>0</v>
      </c>
      <c r="J73" s="47"/>
      <c r="K73" s="47"/>
      <c r="L73" s="46"/>
    </row>
    <row r="74" spans="1:12" ht="42.75" customHeight="1">
      <c r="A74" s="23">
        <f t="shared" si="2"/>
        <v>60</v>
      </c>
      <c r="B74" s="55" t="s">
        <v>87</v>
      </c>
      <c r="C74" s="24"/>
      <c r="D74" s="56" t="s">
        <v>270</v>
      </c>
      <c r="E74" s="56" t="s">
        <v>362</v>
      </c>
      <c r="F74" s="56" t="s">
        <v>32</v>
      </c>
      <c r="G74" s="57">
        <f t="shared" si="10"/>
        <v>100000</v>
      </c>
      <c r="H74" s="57">
        <f t="shared" si="10"/>
        <v>0</v>
      </c>
      <c r="I74" s="57">
        <f t="shared" si="10"/>
        <v>0</v>
      </c>
      <c r="J74" s="47"/>
      <c r="K74" s="47"/>
      <c r="L74" s="46"/>
    </row>
    <row r="75" spans="1:12" ht="42.75" customHeight="1">
      <c r="A75" s="23">
        <f t="shared" si="2"/>
        <v>61</v>
      </c>
      <c r="B75" s="55" t="s">
        <v>34</v>
      </c>
      <c r="C75" s="24"/>
      <c r="D75" s="56" t="s">
        <v>270</v>
      </c>
      <c r="E75" s="56" t="s">
        <v>362</v>
      </c>
      <c r="F75" s="56" t="s">
        <v>35</v>
      </c>
      <c r="G75" s="57">
        <v>100000</v>
      </c>
      <c r="H75" s="57">
        <v>0</v>
      </c>
      <c r="I75" s="96">
        <v>0</v>
      </c>
      <c r="J75" s="47"/>
      <c r="K75" s="47"/>
      <c r="L75" s="46"/>
    </row>
    <row r="76" spans="1:12" ht="38.25">
      <c r="A76" s="23">
        <f t="shared" si="2"/>
        <v>62</v>
      </c>
      <c r="B76" s="55" t="s">
        <v>89</v>
      </c>
      <c r="C76" s="24">
        <v>810</v>
      </c>
      <c r="D76" s="56" t="s">
        <v>115</v>
      </c>
      <c r="E76" s="56"/>
      <c r="F76" s="56"/>
      <c r="G76" s="57">
        <f aca="true" t="shared" si="11" ref="G76:I80">G77</f>
        <v>27000</v>
      </c>
      <c r="H76" s="57">
        <f t="shared" si="11"/>
        <v>12000</v>
      </c>
      <c r="I76" s="96">
        <f t="shared" si="11"/>
        <v>12000</v>
      </c>
      <c r="J76" s="47"/>
      <c r="K76" s="47"/>
      <c r="L76" s="46"/>
    </row>
    <row r="77" spans="1:12" ht="63.75">
      <c r="A77" s="23">
        <f t="shared" si="2"/>
        <v>63</v>
      </c>
      <c r="B77" s="55" t="s">
        <v>218</v>
      </c>
      <c r="C77" s="24">
        <v>810</v>
      </c>
      <c r="D77" s="56" t="s">
        <v>115</v>
      </c>
      <c r="E77" s="56" t="s">
        <v>107</v>
      </c>
      <c r="F77" s="56"/>
      <c r="G77" s="57">
        <f t="shared" si="11"/>
        <v>27000</v>
      </c>
      <c r="H77" s="57">
        <f t="shared" si="11"/>
        <v>12000</v>
      </c>
      <c r="I77" s="96">
        <f t="shared" si="11"/>
        <v>12000</v>
      </c>
      <c r="J77" s="47"/>
      <c r="K77" s="47"/>
      <c r="L77" s="46"/>
    </row>
    <row r="78" spans="1:12" ht="38.25">
      <c r="A78" s="23">
        <f t="shared" si="2"/>
        <v>64</v>
      </c>
      <c r="B78" s="55" t="s">
        <v>221</v>
      </c>
      <c r="C78" s="24">
        <v>810</v>
      </c>
      <c r="D78" s="56" t="s">
        <v>115</v>
      </c>
      <c r="E78" s="56" t="s">
        <v>90</v>
      </c>
      <c r="F78" s="56"/>
      <c r="G78" s="57">
        <f t="shared" si="11"/>
        <v>27000</v>
      </c>
      <c r="H78" s="57">
        <f t="shared" si="11"/>
        <v>12000</v>
      </c>
      <c r="I78" s="96">
        <f t="shared" si="11"/>
        <v>12000</v>
      </c>
      <c r="J78" s="47"/>
      <c r="K78" s="47"/>
      <c r="L78" s="46"/>
    </row>
    <row r="79" spans="1:12" ht="140.25">
      <c r="A79" s="23">
        <f t="shared" si="2"/>
        <v>65</v>
      </c>
      <c r="B79" s="55" t="s">
        <v>222</v>
      </c>
      <c r="C79" s="24">
        <v>810</v>
      </c>
      <c r="D79" s="56" t="s">
        <v>115</v>
      </c>
      <c r="E79" s="56" t="s">
        <v>214</v>
      </c>
      <c r="F79" s="56"/>
      <c r="G79" s="57">
        <f t="shared" si="11"/>
        <v>27000</v>
      </c>
      <c r="H79" s="57">
        <f t="shared" si="11"/>
        <v>12000</v>
      </c>
      <c r="I79" s="96">
        <f t="shared" si="11"/>
        <v>12000</v>
      </c>
      <c r="J79" s="47"/>
      <c r="K79" s="47"/>
      <c r="L79" s="46"/>
    </row>
    <row r="80" spans="1:12" ht="38.25">
      <c r="A80" s="23">
        <f t="shared" si="2"/>
        <v>66</v>
      </c>
      <c r="B80" s="55" t="s">
        <v>87</v>
      </c>
      <c r="C80" s="24">
        <v>810</v>
      </c>
      <c r="D80" s="56" t="s">
        <v>115</v>
      </c>
      <c r="E80" s="56" t="s">
        <v>214</v>
      </c>
      <c r="F80" s="56" t="s">
        <v>32</v>
      </c>
      <c r="G80" s="57">
        <f t="shared" si="11"/>
        <v>27000</v>
      </c>
      <c r="H80" s="57">
        <f t="shared" si="11"/>
        <v>12000</v>
      </c>
      <c r="I80" s="96">
        <f t="shared" si="11"/>
        <v>12000</v>
      </c>
      <c r="J80" s="47"/>
      <c r="K80" s="47"/>
      <c r="L80" s="46"/>
    </row>
    <row r="81" spans="1:12" ht="38.25">
      <c r="A81" s="23">
        <f t="shared" si="2"/>
        <v>67</v>
      </c>
      <c r="B81" s="55" t="s">
        <v>34</v>
      </c>
      <c r="C81" s="24">
        <v>810</v>
      </c>
      <c r="D81" s="56" t="s">
        <v>115</v>
      </c>
      <c r="E81" s="56" t="s">
        <v>214</v>
      </c>
      <c r="F81" s="56" t="s">
        <v>35</v>
      </c>
      <c r="G81" s="57">
        <v>27000</v>
      </c>
      <c r="H81" s="57">
        <v>12000</v>
      </c>
      <c r="I81" s="96">
        <v>12000</v>
      </c>
      <c r="J81" s="47"/>
      <c r="K81" s="47"/>
      <c r="L81" s="46"/>
    </row>
    <row r="82" spans="1:12" ht="12.75">
      <c r="A82" s="23">
        <f t="shared" si="2"/>
        <v>68</v>
      </c>
      <c r="B82" s="55" t="s">
        <v>134</v>
      </c>
      <c r="C82" s="24">
        <v>810</v>
      </c>
      <c r="D82" s="56" t="s">
        <v>104</v>
      </c>
      <c r="E82" s="56"/>
      <c r="F82" s="56"/>
      <c r="G82" s="57">
        <f aca="true" t="shared" si="12" ref="G82:I84">G83</f>
        <v>160172.55</v>
      </c>
      <c r="H82" s="57">
        <f t="shared" si="12"/>
        <v>128573</v>
      </c>
      <c r="I82" s="96">
        <f t="shared" si="12"/>
        <v>138805</v>
      </c>
      <c r="J82" s="47"/>
      <c r="K82" s="47"/>
      <c r="L82" s="46"/>
    </row>
    <row r="83" spans="1:12" ht="25.5">
      <c r="A83" s="23">
        <f t="shared" si="2"/>
        <v>69</v>
      </c>
      <c r="B83" s="55" t="s">
        <v>155</v>
      </c>
      <c r="C83" s="24">
        <v>810</v>
      </c>
      <c r="D83" s="56" t="s">
        <v>116</v>
      </c>
      <c r="E83" s="56"/>
      <c r="F83" s="56"/>
      <c r="G83" s="96">
        <f t="shared" si="12"/>
        <v>160172.55</v>
      </c>
      <c r="H83" s="96">
        <f t="shared" si="12"/>
        <v>128573</v>
      </c>
      <c r="I83" s="96">
        <f t="shared" si="12"/>
        <v>138805</v>
      </c>
      <c r="J83" s="47"/>
      <c r="K83" s="47"/>
      <c r="L83" s="46"/>
    </row>
    <row r="84" spans="1:12" ht="63.75">
      <c r="A84" s="23">
        <f t="shared" si="2"/>
        <v>70</v>
      </c>
      <c r="B84" s="55" t="s">
        <v>218</v>
      </c>
      <c r="C84" s="24">
        <v>810</v>
      </c>
      <c r="D84" s="56" t="s">
        <v>116</v>
      </c>
      <c r="E84" s="56" t="s">
        <v>107</v>
      </c>
      <c r="F84" s="56"/>
      <c r="G84" s="57">
        <f t="shared" si="12"/>
        <v>160172.55</v>
      </c>
      <c r="H84" s="57">
        <f t="shared" si="12"/>
        <v>128573</v>
      </c>
      <c r="I84" s="96">
        <f t="shared" si="12"/>
        <v>138805</v>
      </c>
      <c r="J84" s="47"/>
      <c r="K84" s="47"/>
      <c r="L84" s="46"/>
    </row>
    <row r="85" spans="1:12" ht="51">
      <c r="A85" s="23">
        <f t="shared" si="2"/>
        <v>71</v>
      </c>
      <c r="B85" s="55" t="s">
        <v>223</v>
      </c>
      <c r="C85" s="24">
        <v>810</v>
      </c>
      <c r="D85" s="56" t="s">
        <v>116</v>
      </c>
      <c r="E85" s="56" t="s">
        <v>254</v>
      </c>
      <c r="F85" s="56"/>
      <c r="G85" s="57">
        <f>G86+G89</f>
        <v>160172.55</v>
      </c>
      <c r="H85" s="57">
        <f>H86+H89</f>
        <v>128573</v>
      </c>
      <c r="I85" s="57">
        <f>I86+I89+I92</f>
        <v>138805</v>
      </c>
      <c r="J85" s="47"/>
      <c r="K85" s="47"/>
      <c r="L85" s="46"/>
    </row>
    <row r="86" spans="1:12" ht="178.5">
      <c r="A86" s="23">
        <f t="shared" si="2"/>
        <v>72</v>
      </c>
      <c r="B86" s="55" t="s">
        <v>224</v>
      </c>
      <c r="C86" s="24">
        <v>810</v>
      </c>
      <c r="D86" s="56" t="s">
        <v>116</v>
      </c>
      <c r="E86" s="56" t="s">
        <v>255</v>
      </c>
      <c r="F86" s="56"/>
      <c r="G86" s="57">
        <f aca="true" t="shared" si="13" ref="G86:I87">G87</f>
        <v>86047.55</v>
      </c>
      <c r="H86" s="57">
        <f t="shared" si="13"/>
        <v>52400</v>
      </c>
      <c r="I86" s="96">
        <f t="shared" si="13"/>
        <v>54100</v>
      </c>
      <c r="J86" s="47"/>
      <c r="K86" s="47"/>
      <c r="L86" s="46"/>
    </row>
    <row r="87" spans="1:12" ht="38.25">
      <c r="A87" s="23">
        <f t="shared" si="2"/>
        <v>73</v>
      </c>
      <c r="B87" s="55" t="s">
        <v>87</v>
      </c>
      <c r="C87" s="24">
        <v>810</v>
      </c>
      <c r="D87" s="56" t="s">
        <v>116</v>
      </c>
      <c r="E87" s="56" t="s">
        <v>255</v>
      </c>
      <c r="F87" s="56" t="s">
        <v>32</v>
      </c>
      <c r="G87" s="57">
        <f t="shared" si="13"/>
        <v>86047.55</v>
      </c>
      <c r="H87" s="57">
        <f t="shared" si="13"/>
        <v>52400</v>
      </c>
      <c r="I87" s="96">
        <f t="shared" si="13"/>
        <v>54100</v>
      </c>
      <c r="J87" s="47"/>
      <c r="K87" s="47"/>
      <c r="L87" s="46"/>
    </row>
    <row r="88" spans="1:12" ht="38.25">
      <c r="A88" s="23">
        <f aca="true" t="shared" si="14" ref="A88:A119">A87+1</f>
        <v>74</v>
      </c>
      <c r="B88" s="55" t="s">
        <v>34</v>
      </c>
      <c r="C88" s="24">
        <v>810</v>
      </c>
      <c r="D88" s="56" t="s">
        <v>116</v>
      </c>
      <c r="E88" s="56" t="s">
        <v>255</v>
      </c>
      <c r="F88" s="56" t="s">
        <v>35</v>
      </c>
      <c r="G88" s="57">
        <v>86047.55</v>
      </c>
      <c r="H88" s="57">
        <v>52400</v>
      </c>
      <c r="I88" s="96">
        <v>54100</v>
      </c>
      <c r="J88" s="47"/>
      <c r="K88" s="47"/>
      <c r="L88" s="46"/>
    </row>
    <row r="89" spans="1:12" ht="135">
      <c r="A89" s="23">
        <f t="shared" si="14"/>
        <v>75</v>
      </c>
      <c r="B89" s="136" t="s">
        <v>307</v>
      </c>
      <c r="C89" s="24">
        <v>810</v>
      </c>
      <c r="D89" s="56" t="s">
        <v>116</v>
      </c>
      <c r="E89" s="56" t="s">
        <v>363</v>
      </c>
      <c r="F89" s="56"/>
      <c r="G89" s="57">
        <f aca="true" t="shared" si="15" ref="G89:I93">G90</f>
        <v>74125</v>
      </c>
      <c r="H89" s="57">
        <f t="shared" si="15"/>
        <v>76173</v>
      </c>
      <c r="I89" s="96">
        <f t="shared" si="15"/>
        <v>79221</v>
      </c>
      <c r="J89" s="47"/>
      <c r="K89" s="47"/>
      <c r="L89" s="46"/>
    </row>
    <row r="90" spans="1:12" ht="38.25">
      <c r="A90" s="23">
        <f t="shared" si="14"/>
        <v>76</v>
      </c>
      <c r="B90" s="55" t="s">
        <v>87</v>
      </c>
      <c r="C90" s="24">
        <v>810</v>
      </c>
      <c r="D90" s="56" t="s">
        <v>116</v>
      </c>
      <c r="E90" s="56" t="s">
        <v>363</v>
      </c>
      <c r="F90" s="56" t="s">
        <v>32</v>
      </c>
      <c r="G90" s="57">
        <f t="shared" si="15"/>
        <v>74125</v>
      </c>
      <c r="H90" s="57">
        <f t="shared" si="15"/>
        <v>76173</v>
      </c>
      <c r="I90" s="96">
        <f t="shared" si="15"/>
        <v>79221</v>
      </c>
      <c r="J90" s="47"/>
      <c r="K90" s="47"/>
      <c r="L90" s="46"/>
    </row>
    <row r="91" spans="1:12" ht="38.25">
      <c r="A91" s="23">
        <f t="shared" si="14"/>
        <v>77</v>
      </c>
      <c r="B91" s="55" t="s">
        <v>34</v>
      </c>
      <c r="C91" s="24">
        <v>810</v>
      </c>
      <c r="D91" s="56" t="s">
        <v>116</v>
      </c>
      <c r="E91" s="56" t="s">
        <v>363</v>
      </c>
      <c r="F91" s="56" t="s">
        <v>35</v>
      </c>
      <c r="G91" s="57">
        <v>74125</v>
      </c>
      <c r="H91" s="57">
        <v>76173</v>
      </c>
      <c r="I91" s="96">
        <v>79221</v>
      </c>
      <c r="J91" s="47"/>
      <c r="K91" s="47"/>
      <c r="L91" s="46"/>
    </row>
    <row r="92" spans="1:12" ht="135">
      <c r="A92" s="23">
        <f t="shared" si="14"/>
        <v>78</v>
      </c>
      <c r="B92" s="136" t="s">
        <v>307</v>
      </c>
      <c r="C92" s="24">
        <v>810</v>
      </c>
      <c r="D92" s="56" t="s">
        <v>116</v>
      </c>
      <c r="E92" s="56" t="s">
        <v>364</v>
      </c>
      <c r="F92" s="56"/>
      <c r="G92" s="57">
        <f t="shared" si="15"/>
        <v>0</v>
      </c>
      <c r="H92" s="57">
        <f t="shared" si="15"/>
        <v>0</v>
      </c>
      <c r="I92" s="96">
        <f t="shared" si="15"/>
        <v>5484</v>
      </c>
      <c r="J92" s="47"/>
      <c r="K92" s="47"/>
      <c r="L92" s="46"/>
    </row>
    <row r="93" spans="1:12" ht="38.25">
      <c r="A93" s="23">
        <f t="shared" si="14"/>
        <v>79</v>
      </c>
      <c r="B93" s="55" t="s">
        <v>87</v>
      </c>
      <c r="C93" s="24">
        <v>810</v>
      </c>
      <c r="D93" s="56" t="s">
        <v>116</v>
      </c>
      <c r="E93" s="56" t="s">
        <v>364</v>
      </c>
      <c r="F93" s="56" t="s">
        <v>32</v>
      </c>
      <c r="G93" s="57">
        <f t="shared" si="15"/>
        <v>0</v>
      </c>
      <c r="H93" s="57">
        <f t="shared" si="15"/>
        <v>0</v>
      </c>
      <c r="I93" s="96">
        <f t="shared" si="15"/>
        <v>5484</v>
      </c>
      <c r="J93" s="47"/>
      <c r="K93" s="47"/>
      <c r="L93" s="46"/>
    </row>
    <row r="94" spans="1:12" ht="38.25">
      <c r="A94" s="23">
        <f t="shared" si="14"/>
        <v>80</v>
      </c>
      <c r="B94" s="55" t="s">
        <v>34</v>
      </c>
      <c r="C94" s="24">
        <v>810</v>
      </c>
      <c r="D94" s="56" t="s">
        <v>116</v>
      </c>
      <c r="E94" s="56" t="s">
        <v>364</v>
      </c>
      <c r="F94" s="56" t="s">
        <v>35</v>
      </c>
      <c r="G94" s="57">
        <v>0</v>
      </c>
      <c r="H94" s="57">
        <v>0</v>
      </c>
      <c r="I94" s="96">
        <v>5484</v>
      </c>
      <c r="J94" s="47"/>
      <c r="K94" s="47"/>
      <c r="L94" s="46"/>
    </row>
    <row r="95" spans="1:12" ht="12.75">
      <c r="A95" s="23">
        <f t="shared" si="14"/>
        <v>81</v>
      </c>
      <c r="B95" s="55" t="s">
        <v>141</v>
      </c>
      <c r="C95" s="24">
        <v>810</v>
      </c>
      <c r="D95" s="56" t="s">
        <v>117</v>
      </c>
      <c r="E95" s="56"/>
      <c r="F95" s="56"/>
      <c r="G95" s="57">
        <f>G102+G96</f>
        <v>263958</v>
      </c>
      <c r="H95" s="57">
        <f>H102+H96</f>
        <v>59490</v>
      </c>
      <c r="I95" s="57">
        <f>I102+I96</f>
        <v>59490</v>
      </c>
      <c r="J95" s="47"/>
      <c r="K95" s="47"/>
      <c r="L95" s="46"/>
    </row>
    <row r="96" spans="1:12" s="48" customFormat="1" ht="12.75">
      <c r="A96" s="23">
        <f t="shared" si="14"/>
        <v>82</v>
      </c>
      <c r="B96" s="55" t="s">
        <v>263</v>
      </c>
      <c r="C96" s="24">
        <v>810</v>
      </c>
      <c r="D96" s="56" t="s">
        <v>260</v>
      </c>
      <c r="E96" s="56"/>
      <c r="F96" s="56"/>
      <c r="G96" s="57">
        <f aca="true" t="shared" si="16" ref="G96:I100">G97</f>
        <v>10000</v>
      </c>
      <c r="H96" s="57">
        <f t="shared" si="16"/>
        <v>10000</v>
      </c>
      <c r="I96" s="57">
        <f t="shared" si="16"/>
        <v>10000</v>
      </c>
      <c r="J96" s="47"/>
      <c r="K96" s="47"/>
      <c r="L96" s="47"/>
    </row>
    <row r="97" spans="1:12" ht="63.75">
      <c r="A97" s="23">
        <f t="shared" si="14"/>
        <v>83</v>
      </c>
      <c r="B97" s="55" t="s">
        <v>218</v>
      </c>
      <c r="C97" s="24">
        <v>810</v>
      </c>
      <c r="D97" s="56" t="s">
        <v>260</v>
      </c>
      <c r="E97" s="56" t="s">
        <v>107</v>
      </c>
      <c r="F97" s="56"/>
      <c r="G97" s="57">
        <f t="shared" si="16"/>
        <v>10000</v>
      </c>
      <c r="H97" s="57">
        <f t="shared" si="16"/>
        <v>10000</v>
      </c>
      <c r="I97" s="57">
        <f t="shared" si="16"/>
        <v>10000</v>
      </c>
      <c r="J97" s="47"/>
      <c r="K97" s="47"/>
      <c r="L97" s="46"/>
    </row>
    <row r="98" spans="1:12" ht="38.25">
      <c r="A98" s="23">
        <f t="shared" si="14"/>
        <v>84</v>
      </c>
      <c r="B98" s="55" t="s">
        <v>219</v>
      </c>
      <c r="C98" s="24">
        <v>810</v>
      </c>
      <c r="D98" s="56" t="s">
        <v>260</v>
      </c>
      <c r="E98" s="56" t="s">
        <v>106</v>
      </c>
      <c r="F98" s="56"/>
      <c r="G98" s="57">
        <f t="shared" si="16"/>
        <v>10000</v>
      </c>
      <c r="H98" s="57">
        <f t="shared" si="16"/>
        <v>10000</v>
      </c>
      <c r="I98" s="57">
        <f t="shared" si="16"/>
        <v>10000</v>
      </c>
      <c r="J98" s="47"/>
      <c r="K98" s="47"/>
      <c r="L98" s="46"/>
    </row>
    <row r="99" spans="1:12" ht="127.5">
      <c r="A99" s="23">
        <f t="shared" si="14"/>
        <v>85</v>
      </c>
      <c r="B99" s="55" t="s">
        <v>262</v>
      </c>
      <c r="C99" s="24">
        <v>810</v>
      </c>
      <c r="D99" s="56" t="s">
        <v>260</v>
      </c>
      <c r="E99" s="56" t="s">
        <v>261</v>
      </c>
      <c r="F99" s="56"/>
      <c r="G99" s="57">
        <f t="shared" si="16"/>
        <v>10000</v>
      </c>
      <c r="H99" s="57">
        <f t="shared" si="16"/>
        <v>10000</v>
      </c>
      <c r="I99" s="57">
        <f t="shared" si="16"/>
        <v>10000</v>
      </c>
      <c r="J99" s="47"/>
      <c r="K99" s="47"/>
      <c r="L99" s="46"/>
    </row>
    <row r="100" spans="1:12" ht="38.25">
      <c r="A100" s="23">
        <f t="shared" si="14"/>
        <v>86</v>
      </c>
      <c r="B100" s="55" t="s">
        <v>87</v>
      </c>
      <c r="C100" s="24">
        <v>810</v>
      </c>
      <c r="D100" s="56" t="s">
        <v>260</v>
      </c>
      <c r="E100" s="56" t="s">
        <v>261</v>
      </c>
      <c r="F100" s="56" t="s">
        <v>32</v>
      </c>
      <c r="G100" s="57">
        <f t="shared" si="16"/>
        <v>10000</v>
      </c>
      <c r="H100" s="57">
        <f t="shared" si="16"/>
        <v>10000</v>
      </c>
      <c r="I100" s="57">
        <f t="shared" si="16"/>
        <v>10000</v>
      </c>
      <c r="J100" s="47"/>
      <c r="K100" s="47"/>
      <c r="L100" s="46"/>
    </row>
    <row r="101" spans="1:12" ht="38.25">
      <c r="A101" s="23">
        <f t="shared" si="14"/>
        <v>87</v>
      </c>
      <c r="B101" s="55" t="s">
        <v>34</v>
      </c>
      <c r="C101" s="24">
        <v>810</v>
      </c>
      <c r="D101" s="56" t="s">
        <v>260</v>
      </c>
      <c r="E101" s="56" t="s">
        <v>261</v>
      </c>
      <c r="F101" s="56" t="s">
        <v>35</v>
      </c>
      <c r="G101" s="57">
        <v>10000</v>
      </c>
      <c r="H101" s="57">
        <v>10000</v>
      </c>
      <c r="I101" s="96">
        <v>10000</v>
      </c>
      <c r="J101" s="47"/>
      <c r="K101" s="47"/>
      <c r="L101" s="46"/>
    </row>
    <row r="102" spans="1:12" ht="12.75">
      <c r="A102" s="23">
        <f t="shared" si="14"/>
        <v>88</v>
      </c>
      <c r="B102" s="55" t="s">
        <v>142</v>
      </c>
      <c r="C102" s="24">
        <v>810</v>
      </c>
      <c r="D102" s="56" t="s">
        <v>118</v>
      </c>
      <c r="E102" s="56"/>
      <c r="F102" s="56"/>
      <c r="G102" s="57">
        <f aca="true" t="shared" si="17" ref="G102:I103">G103</f>
        <v>253958</v>
      </c>
      <c r="H102" s="57">
        <f t="shared" si="17"/>
        <v>49490</v>
      </c>
      <c r="I102" s="96">
        <f t="shared" si="17"/>
        <v>49490</v>
      </c>
      <c r="J102" s="47"/>
      <c r="K102" s="47"/>
      <c r="L102" s="46"/>
    </row>
    <row r="103" spans="1:12" ht="63.75">
      <c r="A103" s="23">
        <f t="shared" si="14"/>
        <v>89</v>
      </c>
      <c r="B103" s="55" t="s">
        <v>218</v>
      </c>
      <c r="C103" s="24">
        <v>810</v>
      </c>
      <c r="D103" s="56" t="s">
        <v>118</v>
      </c>
      <c r="E103" s="56" t="s">
        <v>107</v>
      </c>
      <c r="F103" s="56"/>
      <c r="G103" s="57">
        <f t="shared" si="17"/>
        <v>253958</v>
      </c>
      <c r="H103" s="57">
        <f t="shared" si="17"/>
        <v>49490</v>
      </c>
      <c r="I103" s="96">
        <f t="shared" si="17"/>
        <v>49490</v>
      </c>
      <c r="J103" s="47"/>
      <c r="K103" s="47"/>
      <c r="L103" s="46"/>
    </row>
    <row r="104" spans="1:12" ht="38.25">
      <c r="A104" s="23">
        <f t="shared" si="14"/>
        <v>90</v>
      </c>
      <c r="B104" s="55" t="s">
        <v>219</v>
      </c>
      <c r="C104" s="24">
        <v>810</v>
      </c>
      <c r="D104" s="56" t="s">
        <v>118</v>
      </c>
      <c r="E104" s="56" t="s">
        <v>106</v>
      </c>
      <c r="F104" s="56"/>
      <c r="G104" s="57">
        <f>G105+G108</f>
        <v>253958</v>
      </c>
      <c r="H104" s="57">
        <f>H105+H108</f>
        <v>49490</v>
      </c>
      <c r="I104" s="57">
        <f>I105+I108</f>
        <v>49490</v>
      </c>
      <c r="J104" s="47"/>
      <c r="K104" s="47"/>
      <c r="L104" s="46"/>
    </row>
    <row r="105" spans="1:12" ht="114.75">
      <c r="A105" s="23">
        <f t="shared" si="14"/>
        <v>91</v>
      </c>
      <c r="B105" s="55" t="s">
        <v>225</v>
      </c>
      <c r="C105" s="24">
        <v>810</v>
      </c>
      <c r="D105" s="56" t="s">
        <v>118</v>
      </c>
      <c r="E105" s="56" t="s">
        <v>213</v>
      </c>
      <c r="F105" s="56"/>
      <c r="G105" s="57">
        <f aca="true" t="shared" si="18" ref="G105:I106">G106</f>
        <v>49490</v>
      </c>
      <c r="H105" s="57">
        <f t="shared" si="18"/>
        <v>49490</v>
      </c>
      <c r="I105" s="57">
        <f t="shared" si="18"/>
        <v>49490</v>
      </c>
      <c r="J105" s="47"/>
      <c r="K105" s="47"/>
      <c r="L105" s="46"/>
    </row>
    <row r="106" spans="1:12" ht="38.25">
      <c r="A106" s="23">
        <f t="shared" si="14"/>
        <v>92</v>
      </c>
      <c r="B106" s="55" t="s">
        <v>87</v>
      </c>
      <c r="C106" s="24">
        <v>810</v>
      </c>
      <c r="D106" s="56" t="s">
        <v>118</v>
      </c>
      <c r="E106" s="56" t="s">
        <v>213</v>
      </c>
      <c r="F106" s="56" t="s">
        <v>32</v>
      </c>
      <c r="G106" s="57">
        <f t="shared" si="18"/>
        <v>49490</v>
      </c>
      <c r="H106" s="57">
        <f t="shared" si="18"/>
        <v>49490</v>
      </c>
      <c r="I106" s="57">
        <f t="shared" si="18"/>
        <v>49490</v>
      </c>
      <c r="J106" s="47"/>
      <c r="K106" s="47"/>
      <c r="L106" s="46"/>
    </row>
    <row r="107" spans="1:12" ht="38.25">
      <c r="A107" s="23">
        <f t="shared" si="14"/>
        <v>93</v>
      </c>
      <c r="B107" s="55" t="s">
        <v>34</v>
      </c>
      <c r="C107" s="24">
        <v>810</v>
      </c>
      <c r="D107" s="56" t="s">
        <v>118</v>
      </c>
      <c r="E107" s="56" t="s">
        <v>213</v>
      </c>
      <c r="F107" s="56" t="s">
        <v>35</v>
      </c>
      <c r="G107" s="57">
        <v>49490</v>
      </c>
      <c r="H107" s="57">
        <v>49490</v>
      </c>
      <c r="I107" s="96">
        <v>49490</v>
      </c>
      <c r="J107" s="47"/>
      <c r="K107" s="47"/>
      <c r="L107" s="46"/>
    </row>
    <row r="108" spans="1:12" ht="90">
      <c r="A108" s="23">
        <f t="shared" si="14"/>
        <v>94</v>
      </c>
      <c r="B108" s="137" t="s">
        <v>365</v>
      </c>
      <c r="C108" s="24">
        <v>810</v>
      </c>
      <c r="D108" s="56" t="s">
        <v>118</v>
      </c>
      <c r="E108" s="56" t="s">
        <v>366</v>
      </c>
      <c r="F108" s="56"/>
      <c r="G108" s="57">
        <f aca="true" t="shared" si="19" ref="G108:I109">G109</f>
        <v>204468</v>
      </c>
      <c r="H108" s="57">
        <f t="shared" si="19"/>
        <v>0</v>
      </c>
      <c r="I108" s="57">
        <f t="shared" si="19"/>
        <v>0</v>
      </c>
      <c r="J108" s="47"/>
      <c r="K108" s="47"/>
      <c r="L108" s="46"/>
    </row>
    <row r="109" spans="1:12" ht="38.25">
      <c r="A109" s="23">
        <f t="shared" si="14"/>
        <v>95</v>
      </c>
      <c r="B109" s="55" t="s">
        <v>34</v>
      </c>
      <c r="C109" s="24">
        <v>810</v>
      </c>
      <c r="D109" s="56" t="s">
        <v>118</v>
      </c>
      <c r="E109" s="56" t="s">
        <v>366</v>
      </c>
      <c r="F109" s="56" t="s">
        <v>32</v>
      </c>
      <c r="G109" s="57">
        <f t="shared" si="19"/>
        <v>204468</v>
      </c>
      <c r="H109" s="57">
        <f t="shared" si="19"/>
        <v>0</v>
      </c>
      <c r="I109" s="57">
        <f t="shared" si="19"/>
        <v>0</v>
      </c>
      <c r="J109" s="47"/>
      <c r="K109" s="47"/>
      <c r="L109" s="46"/>
    </row>
    <row r="110" spans="1:12" ht="38.25">
      <c r="A110" s="23">
        <f t="shared" si="14"/>
        <v>96</v>
      </c>
      <c r="B110" s="55" t="s">
        <v>34</v>
      </c>
      <c r="C110" s="24">
        <v>810</v>
      </c>
      <c r="D110" s="56" t="s">
        <v>118</v>
      </c>
      <c r="E110" s="56" t="s">
        <v>366</v>
      </c>
      <c r="F110" s="56" t="s">
        <v>35</v>
      </c>
      <c r="G110" s="57">
        <v>204468</v>
      </c>
      <c r="H110" s="57">
        <v>0</v>
      </c>
      <c r="I110" s="96">
        <v>0</v>
      </c>
      <c r="J110" s="47"/>
      <c r="K110" s="47"/>
      <c r="L110" s="46"/>
    </row>
    <row r="111" spans="1:12" ht="23.25" customHeight="1">
      <c r="A111" s="23">
        <f t="shared" si="14"/>
        <v>97</v>
      </c>
      <c r="B111" s="55" t="s">
        <v>143</v>
      </c>
      <c r="C111" s="24">
        <v>810</v>
      </c>
      <c r="D111" s="56" t="s">
        <v>119</v>
      </c>
      <c r="E111" s="84"/>
      <c r="F111" s="56"/>
      <c r="G111" s="57">
        <f aca="true" t="shared" si="20" ref="G111:H116">G112</f>
        <v>230590</v>
      </c>
      <c r="H111" s="57">
        <f t="shared" si="20"/>
        <v>230590</v>
      </c>
      <c r="I111" s="96">
        <f>+H111</f>
        <v>230590</v>
      </c>
      <c r="J111" s="47"/>
      <c r="K111" s="47"/>
      <c r="L111" s="46"/>
    </row>
    <row r="112" spans="1:12" ht="12.75">
      <c r="A112" s="23">
        <f t="shared" si="14"/>
        <v>98</v>
      </c>
      <c r="B112" s="55" t="s">
        <v>91</v>
      </c>
      <c r="C112" s="24">
        <v>810</v>
      </c>
      <c r="D112" s="56" t="s">
        <v>120</v>
      </c>
      <c r="E112" s="84"/>
      <c r="F112" s="56"/>
      <c r="G112" s="57">
        <f t="shared" si="20"/>
        <v>230590</v>
      </c>
      <c r="H112" s="57">
        <f t="shared" si="20"/>
        <v>230590</v>
      </c>
      <c r="I112" s="96">
        <f>+H112</f>
        <v>230590</v>
      </c>
      <c r="J112" s="47"/>
      <c r="K112" s="47"/>
      <c r="L112" s="46"/>
    </row>
    <row r="113" spans="1:12" ht="63.75">
      <c r="A113" s="23">
        <f t="shared" si="14"/>
        <v>99</v>
      </c>
      <c r="B113" s="55" t="s">
        <v>218</v>
      </c>
      <c r="C113" s="24">
        <v>810</v>
      </c>
      <c r="D113" s="56" t="s">
        <v>120</v>
      </c>
      <c r="E113" s="56" t="s">
        <v>107</v>
      </c>
      <c r="F113" s="56"/>
      <c r="G113" s="57">
        <f t="shared" si="20"/>
        <v>230590</v>
      </c>
      <c r="H113" s="57">
        <f t="shared" si="20"/>
        <v>230590</v>
      </c>
      <c r="I113" s="96">
        <f>I114</f>
        <v>230590</v>
      </c>
      <c r="J113" s="47"/>
      <c r="K113" s="47"/>
      <c r="L113" s="46"/>
    </row>
    <row r="114" spans="1:12" ht="38.25">
      <c r="A114" s="23">
        <f t="shared" si="14"/>
        <v>100</v>
      </c>
      <c r="B114" s="55" t="s">
        <v>3</v>
      </c>
      <c r="C114" s="24">
        <v>810</v>
      </c>
      <c r="D114" s="56" t="s">
        <v>120</v>
      </c>
      <c r="E114" s="56" t="s">
        <v>0</v>
      </c>
      <c r="F114" s="56"/>
      <c r="G114" s="57">
        <f t="shared" si="20"/>
        <v>230590</v>
      </c>
      <c r="H114" s="57">
        <f t="shared" si="20"/>
        <v>230590</v>
      </c>
      <c r="I114" s="96">
        <f>I115</f>
        <v>230590</v>
      </c>
      <c r="J114" s="47"/>
      <c r="K114" s="47"/>
      <c r="L114" s="46"/>
    </row>
    <row r="115" spans="1:12" ht="229.5">
      <c r="A115" s="23">
        <f t="shared" si="14"/>
        <v>101</v>
      </c>
      <c r="B115" s="55" t="s">
        <v>2</v>
      </c>
      <c r="C115" s="24">
        <v>810</v>
      </c>
      <c r="D115" s="56" t="s">
        <v>120</v>
      </c>
      <c r="E115" s="56" t="s">
        <v>1</v>
      </c>
      <c r="F115" s="56"/>
      <c r="G115" s="57">
        <f t="shared" si="20"/>
        <v>230590</v>
      </c>
      <c r="H115" s="57">
        <f t="shared" si="20"/>
        <v>230590</v>
      </c>
      <c r="I115" s="96">
        <f>I116</f>
        <v>230590</v>
      </c>
      <c r="J115" s="47"/>
      <c r="K115" s="47"/>
      <c r="L115" s="46"/>
    </row>
    <row r="116" spans="1:12" ht="12.75">
      <c r="A116" s="23">
        <f t="shared" si="14"/>
        <v>102</v>
      </c>
      <c r="B116" s="55" t="s">
        <v>92</v>
      </c>
      <c r="C116" s="24">
        <v>810</v>
      </c>
      <c r="D116" s="56" t="s">
        <v>120</v>
      </c>
      <c r="E116" s="56" t="s">
        <v>1</v>
      </c>
      <c r="F116" s="56" t="s">
        <v>135</v>
      </c>
      <c r="G116" s="57">
        <f t="shared" si="20"/>
        <v>230590</v>
      </c>
      <c r="H116" s="57">
        <f t="shared" si="20"/>
        <v>230590</v>
      </c>
      <c r="I116" s="96">
        <f>I117</f>
        <v>230590</v>
      </c>
      <c r="J116" s="47"/>
      <c r="K116" s="47"/>
      <c r="L116" s="46"/>
    </row>
    <row r="117" spans="1:12" ht="12.75">
      <c r="A117" s="23">
        <f t="shared" si="14"/>
        <v>103</v>
      </c>
      <c r="B117" s="55" t="s">
        <v>100</v>
      </c>
      <c r="C117" s="24">
        <v>810</v>
      </c>
      <c r="D117" s="56" t="s">
        <v>120</v>
      </c>
      <c r="E117" s="56" t="s">
        <v>1</v>
      </c>
      <c r="F117" s="56" t="s">
        <v>93</v>
      </c>
      <c r="G117" s="57">
        <v>230590</v>
      </c>
      <c r="H117" s="57">
        <v>230590</v>
      </c>
      <c r="I117" s="96">
        <v>230590</v>
      </c>
      <c r="J117" s="47"/>
      <c r="K117" s="47"/>
      <c r="L117" s="46"/>
    </row>
    <row r="118" spans="1:12" ht="15">
      <c r="A118" s="23">
        <f t="shared" si="14"/>
        <v>104</v>
      </c>
      <c r="B118" s="55" t="s">
        <v>150</v>
      </c>
      <c r="C118" s="24"/>
      <c r="D118" s="56"/>
      <c r="E118" s="84"/>
      <c r="F118" s="56"/>
      <c r="G118" s="57"/>
      <c r="H118" s="42">
        <v>83560.17</v>
      </c>
      <c r="I118" s="42">
        <v>167586.45</v>
      </c>
      <c r="J118" s="47"/>
      <c r="K118" s="47"/>
      <c r="L118" s="46"/>
    </row>
    <row r="119" spans="1:12" ht="12.75">
      <c r="A119" s="23">
        <f t="shared" si="14"/>
        <v>105</v>
      </c>
      <c r="B119" s="55" t="s">
        <v>94</v>
      </c>
      <c r="C119" s="24"/>
      <c r="D119" s="56"/>
      <c r="E119" s="84"/>
      <c r="F119" s="56"/>
      <c r="G119" s="97">
        <f>G15</f>
        <v>3885016.3099999996</v>
      </c>
      <c r="H119" s="57">
        <f>H15</f>
        <v>3342407</v>
      </c>
      <c r="I119" s="96">
        <f>I15</f>
        <v>3351729</v>
      </c>
      <c r="J119" s="47"/>
      <c r="K119" s="47"/>
      <c r="L119" s="46"/>
    </row>
    <row r="120" spans="2:9" ht="12.75">
      <c r="B120" s="34"/>
      <c r="C120" s="104"/>
      <c r="D120" s="104"/>
      <c r="E120" s="104"/>
      <c r="F120" s="104"/>
      <c r="G120" s="98"/>
      <c r="H120" s="98"/>
      <c r="I120" s="98"/>
    </row>
    <row r="121" spans="2:9" ht="12.75">
      <c r="B121" s="34"/>
      <c r="C121" s="104"/>
      <c r="D121" s="104"/>
      <c r="E121" s="104"/>
      <c r="F121" s="104"/>
      <c r="G121" s="99"/>
      <c r="H121" s="99"/>
      <c r="I121" s="99"/>
    </row>
    <row r="122" spans="2:9" ht="12.75">
      <c r="B122" s="34"/>
      <c r="C122" s="104"/>
      <c r="D122" s="104"/>
      <c r="E122" s="104"/>
      <c r="F122" s="104"/>
      <c r="G122" s="34"/>
      <c r="H122" s="34"/>
      <c r="I122" s="34"/>
    </row>
    <row r="123" spans="2:9" ht="12.75">
      <c r="B123" s="34"/>
      <c r="C123" s="104"/>
      <c r="D123" s="104"/>
      <c r="E123" s="104"/>
      <c r="F123" s="104"/>
      <c r="G123" s="34"/>
      <c r="H123" s="34"/>
      <c r="I123" s="34"/>
    </row>
    <row r="124" ht="12.75">
      <c r="G124" s="34"/>
    </row>
  </sheetData>
  <sheetProtection/>
  <mergeCells count="14">
    <mergeCell ref="A1:I1"/>
    <mergeCell ref="A2:I2"/>
    <mergeCell ref="A3:I3"/>
    <mergeCell ref="D4:I4"/>
    <mergeCell ref="D5:I5"/>
    <mergeCell ref="D6:I6"/>
    <mergeCell ref="A10:I10"/>
    <mergeCell ref="A12:A13"/>
    <mergeCell ref="B12:B13"/>
    <mergeCell ref="C12:C13"/>
    <mergeCell ref="D12:F12"/>
    <mergeCell ref="G12:G13"/>
    <mergeCell ref="H12:H13"/>
    <mergeCell ref="I12:I13"/>
  </mergeCells>
  <printOptions/>
  <pageMargins left="0.1968503937007874" right="0.1968503937007874" top="0.1968503937007874" bottom="0.1968503937007874" header="0.11811023622047245" footer="0.1968503937007874"/>
  <pageSetup fitToHeight="0" fitToWidth="1"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32"/>
  <sheetViews>
    <sheetView zoomScale="120" zoomScaleNormal="120" zoomScalePageLayoutView="0" workbookViewId="0" topLeftCell="A49">
      <selection activeCell="D54" sqref="D54"/>
    </sheetView>
  </sheetViews>
  <sheetFormatPr defaultColWidth="9.00390625" defaultRowHeight="12.75"/>
  <cols>
    <col min="1" max="1" width="4.25390625" style="43" customWidth="1"/>
    <col min="2" max="2" width="46.00390625" style="43" customWidth="1"/>
    <col min="3" max="3" width="14.125" style="59" customWidth="1"/>
    <col min="4" max="5" width="5.625" style="43" customWidth="1"/>
    <col min="6" max="6" width="12.375" style="48" customWidth="1"/>
    <col min="7" max="7" width="13.75390625" style="48" customWidth="1"/>
    <col min="8" max="8" width="11.875" style="48" customWidth="1"/>
    <col min="9" max="9" width="9.00390625" style="48" customWidth="1"/>
    <col min="10" max="16384" width="9.00390625" style="43" customWidth="1"/>
  </cols>
  <sheetData>
    <row r="1" spans="1:8" ht="12.75">
      <c r="A1" s="141" t="s">
        <v>370</v>
      </c>
      <c r="B1" s="141"/>
      <c r="C1" s="141"/>
      <c r="D1" s="141"/>
      <c r="E1" s="141"/>
      <c r="F1" s="141"/>
      <c r="G1" s="141"/>
      <c r="H1" s="141"/>
    </row>
    <row r="2" spans="1:8" ht="12.75">
      <c r="A2" s="141" t="s">
        <v>291</v>
      </c>
      <c r="B2" s="141"/>
      <c r="C2" s="141"/>
      <c r="D2" s="141"/>
      <c r="E2" s="141"/>
      <c r="F2" s="141"/>
      <c r="G2" s="141"/>
      <c r="H2" s="141"/>
    </row>
    <row r="3" spans="1:8" ht="12.75">
      <c r="A3" s="141" t="s">
        <v>368</v>
      </c>
      <c r="B3" s="141"/>
      <c r="C3" s="141"/>
      <c r="D3" s="141"/>
      <c r="E3" s="141"/>
      <c r="F3" s="141"/>
      <c r="G3" s="141"/>
      <c r="H3" s="141"/>
    </row>
    <row r="4" spans="1:8" ht="12.75">
      <c r="A4" s="141" t="s">
        <v>88</v>
      </c>
      <c r="B4" s="141"/>
      <c r="C4" s="141"/>
      <c r="D4" s="141"/>
      <c r="E4" s="141"/>
      <c r="F4" s="141"/>
      <c r="G4" s="141"/>
      <c r="H4" s="141"/>
    </row>
    <row r="5" spans="1:8" ht="12.75">
      <c r="A5" s="141" t="s">
        <v>291</v>
      </c>
      <c r="B5" s="141"/>
      <c r="C5" s="141"/>
      <c r="D5" s="141"/>
      <c r="E5" s="141"/>
      <c r="F5" s="141"/>
      <c r="G5" s="141"/>
      <c r="H5" s="141"/>
    </row>
    <row r="6" spans="1:8" ht="12.75">
      <c r="A6" s="141" t="s">
        <v>301</v>
      </c>
      <c r="B6" s="141"/>
      <c r="C6" s="141"/>
      <c r="D6" s="141"/>
      <c r="E6" s="141"/>
      <c r="F6" s="141"/>
      <c r="G6" s="141"/>
      <c r="H6" s="141"/>
    </row>
    <row r="7" ht="12.75">
      <c r="A7" s="5"/>
    </row>
    <row r="8" spans="1:8" ht="12.75">
      <c r="A8" s="164" t="s">
        <v>279</v>
      </c>
      <c r="B8" s="164"/>
      <c r="C8" s="164"/>
      <c r="D8" s="164"/>
      <c r="E8" s="164"/>
      <c r="F8" s="164"/>
      <c r="G8" s="164"/>
      <c r="H8" s="164"/>
    </row>
    <row r="9" spans="1:8" ht="33.75" customHeight="1">
      <c r="A9" s="164"/>
      <c r="B9" s="164"/>
      <c r="C9" s="164"/>
      <c r="D9" s="164"/>
      <c r="E9" s="164"/>
      <c r="F9" s="164"/>
      <c r="G9" s="164"/>
      <c r="H9" s="164"/>
    </row>
    <row r="10" spans="1:8" ht="12.75">
      <c r="A10" s="165" t="s">
        <v>176</v>
      </c>
      <c r="B10" s="165"/>
      <c r="C10" s="165"/>
      <c r="D10" s="165"/>
      <c r="E10" s="165"/>
      <c r="F10" s="165"/>
      <c r="G10" s="165"/>
      <c r="H10" s="165"/>
    </row>
    <row r="11" spans="1:9" s="45" customFormat="1" ht="12.75" customHeight="1">
      <c r="A11" s="152" t="s">
        <v>58</v>
      </c>
      <c r="B11" s="152" t="s">
        <v>147</v>
      </c>
      <c r="C11" s="167" t="s">
        <v>148</v>
      </c>
      <c r="D11" s="152" t="s">
        <v>149</v>
      </c>
      <c r="E11" s="152" t="s">
        <v>124</v>
      </c>
      <c r="F11" s="155" t="s">
        <v>198</v>
      </c>
      <c r="G11" s="155" t="s">
        <v>233</v>
      </c>
      <c r="H11" s="155" t="s">
        <v>293</v>
      </c>
      <c r="I11" s="95"/>
    </row>
    <row r="12" spans="1:9" s="45" customFormat="1" ht="12.75">
      <c r="A12" s="152"/>
      <c r="B12" s="152"/>
      <c r="C12" s="167"/>
      <c r="D12" s="152"/>
      <c r="E12" s="152"/>
      <c r="F12" s="166"/>
      <c r="G12" s="166"/>
      <c r="H12" s="166"/>
      <c r="I12" s="95"/>
    </row>
    <row r="13" spans="1:9" s="45" customFormat="1" ht="12.75">
      <c r="A13" s="152"/>
      <c r="B13" s="152"/>
      <c r="C13" s="167"/>
      <c r="D13" s="152"/>
      <c r="E13" s="152"/>
      <c r="F13" s="166"/>
      <c r="G13" s="166"/>
      <c r="H13" s="166"/>
      <c r="I13" s="95"/>
    </row>
    <row r="14" spans="1:9" s="45" customFormat="1" ht="12.75">
      <c r="A14" s="23"/>
      <c r="B14" s="23">
        <v>1</v>
      </c>
      <c r="C14" s="50">
        <v>2</v>
      </c>
      <c r="D14" s="23">
        <v>3</v>
      </c>
      <c r="E14" s="23">
        <v>4</v>
      </c>
      <c r="F14" s="24">
        <v>5</v>
      </c>
      <c r="G14" s="24">
        <v>6</v>
      </c>
      <c r="H14" s="24">
        <v>7</v>
      </c>
      <c r="I14" s="95"/>
    </row>
    <row r="15" spans="1:8" ht="38.25">
      <c r="A15" s="23">
        <v>1</v>
      </c>
      <c r="B15" s="18" t="s">
        <v>218</v>
      </c>
      <c r="C15" s="58">
        <v>100000000</v>
      </c>
      <c r="D15" s="23"/>
      <c r="E15" s="50"/>
      <c r="F15" s="38">
        <f>F16+F32+F48+F64</f>
        <v>785285.55</v>
      </c>
      <c r="G15" s="38">
        <f>G16+G32+G48+G64</f>
        <v>435394</v>
      </c>
      <c r="H15" s="38">
        <f>H16+H32+H48+H64</f>
        <v>445626</v>
      </c>
    </row>
    <row r="16" spans="1:8" s="48" customFormat="1" ht="25.5">
      <c r="A16" s="24">
        <f>A15+1</f>
        <v>2</v>
      </c>
      <c r="B16" s="19" t="s">
        <v>226</v>
      </c>
      <c r="C16" s="84">
        <v>110000000</v>
      </c>
      <c r="D16" s="24"/>
      <c r="E16" s="56"/>
      <c r="F16" s="38">
        <f>F17+F22+F27</f>
        <v>263958</v>
      </c>
      <c r="G16" s="38">
        <f>G17+G22+G27</f>
        <v>59490</v>
      </c>
      <c r="H16" s="38">
        <f>H17+H22+H27</f>
        <v>59490</v>
      </c>
    </row>
    <row r="17" spans="1:8" ht="76.5">
      <c r="A17" s="24">
        <f aca="true" t="shared" si="0" ref="A17:A80">A16+1</f>
        <v>3</v>
      </c>
      <c r="B17" s="27" t="s">
        <v>227</v>
      </c>
      <c r="C17" s="58">
        <v>110081010</v>
      </c>
      <c r="D17" s="31"/>
      <c r="E17" s="83"/>
      <c r="F17" s="38">
        <f aca="true" t="shared" si="1" ref="F17:G20">F18</f>
        <v>49490</v>
      </c>
      <c r="G17" s="38">
        <f t="shared" si="1"/>
        <v>49490</v>
      </c>
      <c r="H17" s="38">
        <f>H19</f>
        <v>49490</v>
      </c>
    </row>
    <row r="18" spans="1:8" ht="25.5">
      <c r="A18" s="24">
        <f t="shared" si="0"/>
        <v>4</v>
      </c>
      <c r="B18" s="27" t="s">
        <v>31</v>
      </c>
      <c r="C18" s="58">
        <v>110081010</v>
      </c>
      <c r="D18" s="23">
        <v>200</v>
      </c>
      <c r="E18" s="50"/>
      <c r="F18" s="38">
        <f t="shared" si="1"/>
        <v>49490</v>
      </c>
      <c r="G18" s="38">
        <f t="shared" si="1"/>
        <v>49490</v>
      </c>
      <c r="H18" s="38">
        <f>H19</f>
        <v>49490</v>
      </c>
    </row>
    <row r="19" spans="1:8" ht="25.5">
      <c r="A19" s="24">
        <f t="shared" si="0"/>
        <v>5</v>
      </c>
      <c r="B19" s="27" t="s">
        <v>34</v>
      </c>
      <c r="C19" s="58">
        <v>110081010</v>
      </c>
      <c r="D19" s="23">
        <v>240</v>
      </c>
      <c r="E19" s="50"/>
      <c r="F19" s="38">
        <f t="shared" si="1"/>
        <v>49490</v>
      </c>
      <c r="G19" s="38">
        <f t="shared" si="1"/>
        <v>49490</v>
      </c>
      <c r="H19" s="38">
        <f>H20</f>
        <v>49490</v>
      </c>
    </row>
    <row r="20" spans="1:8" ht="12.75">
      <c r="A20" s="24">
        <f t="shared" si="0"/>
        <v>6</v>
      </c>
      <c r="B20" s="18" t="s">
        <v>141</v>
      </c>
      <c r="C20" s="58">
        <v>110081010</v>
      </c>
      <c r="D20" s="23">
        <v>240</v>
      </c>
      <c r="E20" s="50" t="s">
        <v>117</v>
      </c>
      <c r="F20" s="38">
        <f t="shared" si="1"/>
        <v>49490</v>
      </c>
      <c r="G20" s="38">
        <f t="shared" si="1"/>
        <v>49490</v>
      </c>
      <c r="H20" s="38">
        <f>H21</f>
        <v>49490</v>
      </c>
    </row>
    <row r="21" spans="1:8" ht="12.75">
      <c r="A21" s="24">
        <f t="shared" si="0"/>
        <v>7</v>
      </c>
      <c r="B21" s="18" t="s">
        <v>142</v>
      </c>
      <c r="C21" s="58">
        <v>110081010</v>
      </c>
      <c r="D21" s="23">
        <v>240</v>
      </c>
      <c r="E21" s="50" t="s">
        <v>118</v>
      </c>
      <c r="F21" s="38">
        <v>49490</v>
      </c>
      <c r="G21" s="38">
        <v>49490</v>
      </c>
      <c r="H21" s="38">
        <v>49490</v>
      </c>
    </row>
    <row r="22" spans="1:8" ht="90">
      <c r="A22" s="24">
        <f t="shared" si="0"/>
        <v>8</v>
      </c>
      <c r="B22" s="136" t="s">
        <v>355</v>
      </c>
      <c r="C22" s="58" t="s">
        <v>366</v>
      </c>
      <c r="D22" s="23"/>
      <c r="E22" s="50"/>
      <c r="F22" s="38">
        <f aca="true" t="shared" si="2" ref="F22:H25">F23</f>
        <v>204468</v>
      </c>
      <c r="G22" s="38">
        <f t="shared" si="2"/>
        <v>0</v>
      </c>
      <c r="H22" s="38">
        <f t="shared" si="2"/>
        <v>0</v>
      </c>
    </row>
    <row r="23" spans="1:8" ht="25.5">
      <c r="A23" s="24">
        <f t="shared" si="0"/>
        <v>9</v>
      </c>
      <c r="B23" s="27" t="s">
        <v>31</v>
      </c>
      <c r="C23" s="58" t="s">
        <v>366</v>
      </c>
      <c r="D23" s="23">
        <v>200</v>
      </c>
      <c r="E23" s="50"/>
      <c r="F23" s="38">
        <f t="shared" si="2"/>
        <v>204468</v>
      </c>
      <c r="G23" s="38">
        <f t="shared" si="2"/>
        <v>0</v>
      </c>
      <c r="H23" s="38">
        <f t="shared" si="2"/>
        <v>0</v>
      </c>
    </row>
    <row r="24" spans="1:8" ht="25.5">
      <c r="A24" s="24">
        <f t="shared" si="0"/>
        <v>10</v>
      </c>
      <c r="B24" s="27" t="s">
        <v>34</v>
      </c>
      <c r="C24" s="58" t="s">
        <v>366</v>
      </c>
      <c r="D24" s="23">
        <v>240</v>
      </c>
      <c r="E24" s="50"/>
      <c r="F24" s="38">
        <f t="shared" si="2"/>
        <v>204468</v>
      </c>
      <c r="G24" s="38">
        <f t="shared" si="2"/>
        <v>0</v>
      </c>
      <c r="H24" s="38">
        <f t="shared" si="2"/>
        <v>0</v>
      </c>
    </row>
    <row r="25" spans="1:8" ht="12.75">
      <c r="A25" s="24">
        <f t="shared" si="0"/>
        <v>11</v>
      </c>
      <c r="B25" s="18" t="s">
        <v>141</v>
      </c>
      <c r="C25" s="58" t="s">
        <v>366</v>
      </c>
      <c r="D25" s="23">
        <v>240</v>
      </c>
      <c r="E25" s="50" t="s">
        <v>117</v>
      </c>
      <c r="F25" s="38">
        <f t="shared" si="2"/>
        <v>204468</v>
      </c>
      <c r="G25" s="38">
        <f t="shared" si="2"/>
        <v>0</v>
      </c>
      <c r="H25" s="38">
        <f t="shared" si="2"/>
        <v>0</v>
      </c>
    </row>
    <row r="26" spans="1:8" ht="12.75">
      <c r="A26" s="24">
        <f t="shared" si="0"/>
        <v>12</v>
      </c>
      <c r="B26" s="18" t="s">
        <v>142</v>
      </c>
      <c r="C26" s="58" t="s">
        <v>366</v>
      </c>
      <c r="D26" s="23">
        <v>240</v>
      </c>
      <c r="E26" s="50" t="s">
        <v>118</v>
      </c>
      <c r="F26" s="38">
        <v>204468</v>
      </c>
      <c r="G26" s="38">
        <v>0</v>
      </c>
      <c r="H26" s="38">
        <v>0</v>
      </c>
    </row>
    <row r="27" spans="1:8" ht="76.5">
      <c r="A27" s="24">
        <f t="shared" si="0"/>
        <v>13</v>
      </c>
      <c r="B27" s="27" t="s">
        <v>227</v>
      </c>
      <c r="C27" s="82">
        <v>110083010</v>
      </c>
      <c r="D27" s="31"/>
      <c r="E27" s="83"/>
      <c r="F27" s="38">
        <f aca="true" t="shared" si="3" ref="F27:G30">F28</f>
        <v>10000</v>
      </c>
      <c r="G27" s="38">
        <f t="shared" si="3"/>
        <v>10000</v>
      </c>
      <c r="H27" s="38">
        <f>H29</f>
        <v>10000</v>
      </c>
    </row>
    <row r="28" spans="1:8" ht="25.5">
      <c r="A28" s="24">
        <f t="shared" si="0"/>
        <v>14</v>
      </c>
      <c r="B28" s="27" t="s">
        <v>31</v>
      </c>
      <c r="C28" s="58">
        <v>110083010</v>
      </c>
      <c r="D28" s="23">
        <v>200</v>
      </c>
      <c r="E28" s="50"/>
      <c r="F28" s="38">
        <f t="shared" si="3"/>
        <v>10000</v>
      </c>
      <c r="G28" s="38">
        <f t="shared" si="3"/>
        <v>10000</v>
      </c>
      <c r="H28" s="38">
        <f>H29</f>
        <v>10000</v>
      </c>
    </row>
    <row r="29" spans="1:8" ht="25.5">
      <c r="A29" s="24">
        <f t="shared" si="0"/>
        <v>15</v>
      </c>
      <c r="B29" s="27" t="s">
        <v>34</v>
      </c>
      <c r="C29" s="58">
        <v>110083010</v>
      </c>
      <c r="D29" s="23">
        <v>240</v>
      </c>
      <c r="E29" s="50"/>
      <c r="F29" s="38">
        <f t="shared" si="3"/>
        <v>10000</v>
      </c>
      <c r="G29" s="38">
        <f t="shared" si="3"/>
        <v>10000</v>
      </c>
      <c r="H29" s="38">
        <f>H30</f>
        <v>10000</v>
      </c>
    </row>
    <row r="30" spans="1:8" ht="12.75">
      <c r="A30" s="24">
        <f t="shared" si="0"/>
        <v>16</v>
      </c>
      <c r="B30" s="18" t="s">
        <v>141</v>
      </c>
      <c r="C30" s="58">
        <v>110083010</v>
      </c>
      <c r="D30" s="23">
        <v>240</v>
      </c>
      <c r="E30" s="50" t="s">
        <v>117</v>
      </c>
      <c r="F30" s="38">
        <f t="shared" si="3"/>
        <v>10000</v>
      </c>
      <c r="G30" s="38">
        <f t="shared" si="3"/>
        <v>10000</v>
      </c>
      <c r="H30" s="38">
        <f>H31</f>
        <v>10000</v>
      </c>
    </row>
    <row r="31" spans="1:8" ht="12.75">
      <c r="A31" s="24">
        <f t="shared" si="0"/>
        <v>17</v>
      </c>
      <c r="B31" s="55" t="s">
        <v>263</v>
      </c>
      <c r="C31" s="58">
        <v>110083010</v>
      </c>
      <c r="D31" s="23">
        <v>240</v>
      </c>
      <c r="E31" s="50" t="s">
        <v>260</v>
      </c>
      <c r="F31" s="38">
        <v>10000</v>
      </c>
      <c r="G31" s="38">
        <v>10000</v>
      </c>
      <c r="H31" s="38">
        <v>10000</v>
      </c>
    </row>
    <row r="32" spans="1:8" s="48" customFormat="1" ht="25.5">
      <c r="A32" s="24">
        <f t="shared" si="0"/>
        <v>18</v>
      </c>
      <c r="B32" s="81" t="s">
        <v>223</v>
      </c>
      <c r="C32" s="84">
        <v>120000000</v>
      </c>
      <c r="D32" s="24"/>
      <c r="E32" s="56"/>
      <c r="F32" s="38">
        <f>F33+F38+F43</f>
        <v>160172.55</v>
      </c>
      <c r="G32" s="38">
        <f>G33+G38+G43</f>
        <v>128573</v>
      </c>
      <c r="H32" s="38">
        <f>H33+H38+H43</f>
        <v>138805</v>
      </c>
    </row>
    <row r="33" spans="1:8" ht="102">
      <c r="A33" s="24">
        <f t="shared" si="0"/>
        <v>19</v>
      </c>
      <c r="B33" s="21" t="s">
        <v>228</v>
      </c>
      <c r="C33" s="58">
        <v>120081090</v>
      </c>
      <c r="D33" s="50"/>
      <c r="E33" s="50"/>
      <c r="F33" s="38">
        <f aca="true" t="shared" si="4" ref="F33:H36">F34</f>
        <v>86047.55</v>
      </c>
      <c r="G33" s="38">
        <f t="shared" si="4"/>
        <v>52400</v>
      </c>
      <c r="H33" s="38">
        <f t="shared" si="4"/>
        <v>54100</v>
      </c>
    </row>
    <row r="34" spans="1:8" ht="25.5">
      <c r="A34" s="24">
        <f t="shared" si="0"/>
        <v>20</v>
      </c>
      <c r="B34" s="27" t="s">
        <v>31</v>
      </c>
      <c r="C34" s="58">
        <v>120081090</v>
      </c>
      <c r="D34" s="50" t="s">
        <v>32</v>
      </c>
      <c r="E34" s="50"/>
      <c r="F34" s="38">
        <f t="shared" si="4"/>
        <v>86047.55</v>
      </c>
      <c r="G34" s="38">
        <f t="shared" si="4"/>
        <v>52400</v>
      </c>
      <c r="H34" s="38">
        <f t="shared" si="4"/>
        <v>54100</v>
      </c>
    </row>
    <row r="35" spans="1:8" ht="25.5">
      <c r="A35" s="24">
        <f t="shared" si="0"/>
        <v>21</v>
      </c>
      <c r="B35" s="27" t="s">
        <v>34</v>
      </c>
      <c r="C35" s="58">
        <v>120081090</v>
      </c>
      <c r="D35" s="50" t="s">
        <v>35</v>
      </c>
      <c r="E35" s="50"/>
      <c r="F35" s="38">
        <f t="shared" si="4"/>
        <v>86047.55</v>
      </c>
      <c r="G35" s="38">
        <f t="shared" si="4"/>
        <v>52400</v>
      </c>
      <c r="H35" s="38">
        <f t="shared" si="4"/>
        <v>54100</v>
      </c>
    </row>
    <row r="36" spans="1:8" ht="12.75">
      <c r="A36" s="24">
        <f t="shared" si="0"/>
        <v>22</v>
      </c>
      <c r="B36" s="18" t="s">
        <v>134</v>
      </c>
      <c r="C36" s="58">
        <v>120081090</v>
      </c>
      <c r="D36" s="50" t="s">
        <v>35</v>
      </c>
      <c r="E36" s="50" t="s">
        <v>104</v>
      </c>
      <c r="F36" s="38">
        <f t="shared" si="4"/>
        <v>86047.55</v>
      </c>
      <c r="G36" s="38">
        <f t="shared" si="4"/>
        <v>52400</v>
      </c>
      <c r="H36" s="38">
        <f t="shared" si="4"/>
        <v>54100</v>
      </c>
    </row>
    <row r="37" spans="1:8" ht="12.75">
      <c r="A37" s="24">
        <f t="shared" si="0"/>
        <v>23</v>
      </c>
      <c r="B37" s="18" t="s">
        <v>155</v>
      </c>
      <c r="C37" s="58">
        <v>120081090</v>
      </c>
      <c r="D37" s="50" t="s">
        <v>35</v>
      </c>
      <c r="E37" s="50" t="s">
        <v>116</v>
      </c>
      <c r="F37" s="112">
        <v>86047.55</v>
      </c>
      <c r="G37" s="112">
        <v>52400</v>
      </c>
      <c r="H37" s="112">
        <v>54100</v>
      </c>
    </row>
    <row r="38" spans="1:8" s="48" customFormat="1" ht="104.25" customHeight="1">
      <c r="A38" s="24">
        <f t="shared" si="0"/>
        <v>24</v>
      </c>
      <c r="B38" s="81" t="s">
        <v>275</v>
      </c>
      <c r="C38" s="84" t="s">
        <v>276</v>
      </c>
      <c r="D38" s="56"/>
      <c r="E38" s="56"/>
      <c r="F38" s="38">
        <f aca="true" t="shared" si="5" ref="F38:H40">F39</f>
        <v>74125</v>
      </c>
      <c r="G38" s="38">
        <f t="shared" si="5"/>
        <v>76173</v>
      </c>
      <c r="H38" s="38">
        <f t="shared" si="5"/>
        <v>79221</v>
      </c>
    </row>
    <row r="39" spans="1:8" s="48" customFormat="1" ht="25.5">
      <c r="A39" s="24">
        <f t="shared" si="0"/>
        <v>25</v>
      </c>
      <c r="B39" s="19" t="s">
        <v>31</v>
      </c>
      <c r="C39" s="84" t="s">
        <v>276</v>
      </c>
      <c r="D39" s="56" t="s">
        <v>32</v>
      </c>
      <c r="E39" s="56"/>
      <c r="F39" s="38">
        <f t="shared" si="5"/>
        <v>74125</v>
      </c>
      <c r="G39" s="38">
        <f t="shared" si="5"/>
        <v>76173</v>
      </c>
      <c r="H39" s="38">
        <f t="shared" si="5"/>
        <v>79221</v>
      </c>
    </row>
    <row r="40" spans="1:8" s="48" customFormat="1" ht="25.5">
      <c r="A40" s="24">
        <f t="shared" si="0"/>
        <v>26</v>
      </c>
      <c r="B40" s="19" t="s">
        <v>34</v>
      </c>
      <c r="C40" s="84" t="s">
        <v>276</v>
      </c>
      <c r="D40" s="56" t="s">
        <v>35</v>
      </c>
      <c r="E40" s="56"/>
      <c r="F40" s="38">
        <f t="shared" si="5"/>
        <v>74125</v>
      </c>
      <c r="G40" s="38">
        <f t="shared" si="5"/>
        <v>76173</v>
      </c>
      <c r="H40" s="38">
        <f t="shared" si="5"/>
        <v>79221</v>
      </c>
    </row>
    <row r="41" spans="1:8" s="48" customFormat="1" ht="12.75">
      <c r="A41" s="24">
        <f t="shared" si="0"/>
        <v>27</v>
      </c>
      <c r="B41" s="19" t="s">
        <v>134</v>
      </c>
      <c r="C41" s="84" t="s">
        <v>276</v>
      </c>
      <c r="D41" s="56" t="s">
        <v>35</v>
      </c>
      <c r="E41" s="56" t="s">
        <v>104</v>
      </c>
      <c r="F41" s="38">
        <f>F42</f>
        <v>74125</v>
      </c>
      <c r="G41" s="38">
        <f>G42</f>
        <v>76173</v>
      </c>
      <c r="H41" s="38">
        <f>H42</f>
        <v>79221</v>
      </c>
    </row>
    <row r="42" spans="1:8" s="48" customFormat="1" ht="12.75">
      <c r="A42" s="24">
        <f t="shared" si="0"/>
        <v>28</v>
      </c>
      <c r="B42" s="22" t="s">
        <v>155</v>
      </c>
      <c r="C42" s="84" t="s">
        <v>276</v>
      </c>
      <c r="D42" s="56" t="s">
        <v>35</v>
      </c>
      <c r="E42" s="56" t="s">
        <v>116</v>
      </c>
      <c r="F42" s="38">
        <v>74125</v>
      </c>
      <c r="G42" s="38">
        <v>76173</v>
      </c>
      <c r="H42" s="38">
        <v>79221</v>
      </c>
    </row>
    <row r="43" spans="1:8" s="48" customFormat="1" ht="104.25" customHeight="1">
      <c r="A43" s="24">
        <f t="shared" si="0"/>
        <v>29</v>
      </c>
      <c r="B43" s="81" t="s">
        <v>275</v>
      </c>
      <c r="C43" s="84" t="s">
        <v>364</v>
      </c>
      <c r="D43" s="56"/>
      <c r="E43" s="56"/>
      <c r="F43" s="38">
        <f aca="true" t="shared" si="6" ref="F43:H45">F44</f>
        <v>0</v>
      </c>
      <c r="G43" s="38">
        <f t="shared" si="6"/>
        <v>0</v>
      </c>
      <c r="H43" s="38">
        <f t="shared" si="6"/>
        <v>5484</v>
      </c>
    </row>
    <row r="44" spans="1:8" s="48" customFormat="1" ht="25.5">
      <c r="A44" s="24">
        <f t="shared" si="0"/>
        <v>30</v>
      </c>
      <c r="B44" s="19" t="s">
        <v>31</v>
      </c>
      <c r="C44" s="84" t="s">
        <v>364</v>
      </c>
      <c r="D44" s="56" t="s">
        <v>32</v>
      </c>
      <c r="E44" s="56"/>
      <c r="F44" s="38">
        <f t="shared" si="6"/>
        <v>0</v>
      </c>
      <c r="G44" s="38">
        <f t="shared" si="6"/>
        <v>0</v>
      </c>
      <c r="H44" s="38">
        <f t="shared" si="6"/>
        <v>5484</v>
      </c>
    </row>
    <row r="45" spans="1:8" s="48" customFormat="1" ht="25.5">
      <c r="A45" s="24">
        <f t="shared" si="0"/>
        <v>31</v>
      </c>
      <c r="B45" s="19" t="s">
        <v>34</v>
      </c>
      <c r="C45" s="84" t="s">
        <v>364</v>
      </c>
      <c r="D45" s="56" t="s">
        <v>35</v>
      </c>
      <c r="E45" s="56"/>
      <c r="F45" s="38">
        <f t="shared" si="6"/>
        <v>0</v>
      </c>
      <c r="G45" s="38">
        <f t="shared" si="6"/>
        <v>0</v>
      </c>
      <c r="H45" s="38">
        <f t="shared" si="6"/>
        <v>5484</v>
      </c>
    </row>
    <row r="46" spans="1:8" s="48" customFormat="1" ht="12.75">
      <c r="A46" s="24">
        <f t="shared" si="0"/>
        <v>32</v>
      </c>
      <c r="B46" s="19" t="s">
        <v>134</v>
      </c>
      <c r="C46" s="84" t="s">
        <v>364</v>
      </c>
      <c r="D46" s="56" t="s">
        <v>35</v>
      </c>
      <c r="E46" s="56" t="s">
        <v>104</v>
      </c>
      <c r="F46" s="38">
        <f>F47</f>
        <v>0</v>
      </c>
      <c r="G46" s="38">
        <f>G47</f>
        <v>0</v>
      </c>
      <c r="H46" s="38">
        <f>H47</f>
        <v>5484</v>
      </c>
    </row>
    <row r="47" spans="1:8" s="48" customFormat="1" ht="12.75">
      <c r="A47" s="24">
        <f t="shared" si="0"/>
        <v>33</v>
      </c>
      <c r="B47" s="22" t="s">
        <v>155</v>
      </c>
      <c r="C47" s="84" t="s">
        <v>364</v>
      </c>
      <c r="D47" s="56" t="s">
        <v>35</v>
      </c>
      <c r="E47" s="56" t="s">
        <v>116</v>
      </c>
      <c r="F47" s="38">
        <v>0</v>
      </c>
      <c r="G47" s="38">
        <v>0</v>
      </c>
      <c r="H47" s="38">
        <v>5484</v>
      </c>
    </row>
    <row r="48" spans="1:8" s="48" customFormat="1" ht="25.5">
      <c r="A48" s="24">
        <f t="shared" si="0"/>
        <v>34</v>
      </c>
      <c r="B48" s="55" t="s">
        <v>221</v>
      </c>
      <c r="C48" s="84">
        <v>130000000</v>
      </c>
      <c r="D48" s="56"/>
      <c r="E48" s="56"/>
      <c r="F48" s="38">
        <f>F49+F54+F59</f>
        <v>130565</v>
      </c>
      <c r="G48" s="38">
        <f>G49+G54+G59</f>
        <v>16741</v>
      </c>
      <c r="H48" s="38">
        <f>H49+H54+H59</f>
        <v>16741</v>
      </c>
    </row>
    <row r="49" spans="1:8" ht="78.75">
      <c r="A49" s="24">
        <f t="shared" si="0"/>
        <v>35</v>
      </c>
      <c r="B49" s="136" t="s">
        <v>361</v>
      </c>
      <c r="C49" s="50" t="s">
        <v>362</v>
      </c>
      <c r="D49" s="83"/>
      <c r="E49" s="83"/>
      <c r="F49" s="38">
        <f aca="true" t="shared" si="7" ref="F49:H52">F50</f>
        <v>100000</v>
      </c>
      <c r="G49" s="38">
        <f t="shared" si="7"/>
        <v>0</v>
      </c>
      <c r="H49" s="38">
        <f t="shared" si="7"/>
        <v>0</v>
      </c>
    </row>
    <row r="50" spans="1:8" ht="25.5">
      <c r="A50" s="24">
        <f t="shared" si="0"/>
        <v>36</v>
      </c>
      <c r="B50" s="22" t="s">
        <v>87</v>
      </c>
      <c r="C50" s="50" t="s">
        <v>362</v>
      </c>
      <c r="D50" s="83" t="s">
        <v>32</v>
      </c>
      <c r="E50" s="83"/>
      <c r="F50" s="38">
        <f t="shared" si="7"/>
        <v>100000</v>
      </c>
      <c r="G50" s="38">
        <f t="shared" si="7"/>
        <v>0</v>
      </c>
      <c r="H50" s="38">
        <f t="shared" si="7"/>
        <v>0</v>
      </c>
    </row>
    <row r="51" spans="1:8" ht="25.5">
      <c r="A51" s="24">
        <f t="shared" si="0"/>
        <v>37</v>
      </c>
      <c r="B51" s="22" t="s">
        <v>34</v>
      </c>
      <c r="C51" s="50" t="s">
        <v>362</v>
      </c>
      <c r="D51" s="83" t="s">
        <v>35</v>
      </c>
      <c r="E51" s="83"/>
      <c r="F51" s="38">
        <f t="shared" si="7"/>
        <v>100000</v>
      </c>
      <c r="G51" s="38">
        <f t="shared" si="7"/>
        <v>0</v>
      </c>
      <c r="H51" s="38">
        <f t="shared" si="7"/>
        <v>0</v>
      </c>
    </row>
    <row r="52" spans="1:8" ht="25.5">
      <c r="A52" s="24">
        <f t="shared" si="0"/>
        <v>38</v>
      </c>
      <c r="B52" s="22" t="s">
        <v>139</v>
      </c>
      <c r="C52" s="50" t="s">
        <v>362</v>
      </c>
      <c r="D52" s="83" t="s">
        <v>35</v>
      </c>
      <c r="E52" s="83" t="s">
        <v>114</v>
      </c>
      <c r="F52" s="38">
        <f t="shared" si="7"/>
        <v>100000</v>
      </c>
      <c r="G52" s="38">
        <f t="shared" si="7"/>
        <v>0</v>
      </c>
      <c r="H52" s="38">
        <f t="shared" si="7"/>
        <v>0</v>
      </c>
    </row>
    <row r="53" spans="1:8" ht="12.75">
      <c r="A53" s="24">
        <f t="shared" si="0"/>
        <v>39</v>
      </c>
      <c r="B53" s="22" t="s">
        <v>269</v>
      </c>
      <c r="C53" s="50" t="s">
        <v>362</v>
      </c>
      <c r="D53" s="83" t="s">
        <v>35</v>
      </c>
      <c r="E53" s="83" t="s">
        <v>270</v>
      </c>
      <c r="F53" s="113">
        <v>100000</v>
      </c>
      <c r="G53" s="113">
        <v>0</v>
      </c>
      <c r="H53" s="38">
        <v>0</v>
      </c>
    </row>
    <row r="54" spans="1:8" ht="89.25">
      <c r="A54" s="24">
        <f t="shared" si="0"/>
        <v>40</v>
      </c>
      <c r="B54" s="22" t="s">
        <v>273</v>
      </c>
      <c r="C54" s="50" t="s">
        <v>274</v>
      </c>
      <c r="D54" s="83"/>
      <c r="E54" s="83"/>
      <c r="F54" s="38">
        <f aca="true" t="shared" si="8" ref="F54:H68">F55</f>
        <v>3565</v>
      </c>
      <c r="G54" s="38">
        <f t="shared" si="8"/>
        <v>4741</v>
      </c>
      <c r="H54" s="38">
        <f t="shared" si="8"/>
        <v>4741</v>
      </c>
    </row>
    <row r="55" spans="1:8" ht="25.5">
      <c r="A55" s="24">
        <f t="shared" si="0"/>
        <v>41</v>
      </c>
      <c r="B55" s="22" t="s">
        <v>87</v>
      </c>
      <c r="C55" s="50" t="s">
        <v>274</v>
      </c>
      <c r="D55" s="83" t="s">
        <v>32</v>
      </c>
      <c r="E55" s="83"/>
      <c r="F55" s="38">
        <f t="shared" si="8"/>
        <v>3565</v>
      </c>
      <c r="G55" s="38">
        <f t="shared" si="8"/>
        <v>4741</v>
      </c>
      <c r="H55" s="38">
        <f t="shared" si="8"/>
        <v>4741</v>
      </c>
    </row>
    <row r="56" spans="1:8" ht="25.5">
      <c r="A56" s="24">
        <f t="shared" si="0"/>
        <v>42</v>
      </c>
      <c r="B56" s="22" t="s">
        <v>34</v>
      </c>
      <c r="C56" s="50" t="s">
        <v>274</v>
      </c>
      <c r="D56" s="83" t="s">
        <v>35</v>
      </c>
      <c r="E56" s="83"/>
      <c r="F56" s="38">
        <f t="shared" si="8"/>
        <v>3565</v>
      </c>
      <c r="G56" s="38">
        <f t="shared" si="8"/>
        <v>4741</v>
      </c>
      <c r="H56" s="38">
        <f t="shared" si="8"/>
        <v>4741</v>
      </c>
    </row>
    <row r="57" spans="1:8" ht="25.5">
      <c r="A57" s="24">
        <f t="shared" si="0"/>
        <v>43</v>
      </c>
      <c r="B57" s="22" t="s">
        <v>139</v>
      </c>
      <c r="C57" s="50" t="s">
        <v>274</v>
      </c>
      <c r="D57" s="83" t="s">
        <v>35</v>
      </c>
      <c r="E57" s="83" t="s">
        <v>114</v>
      </c>
      <c r="F57" s="38">
        <f t="shared" si="8"/>
        <v>3565</v>
      </c>
      <c r="G57" s="38">
        <f t="shared" si="8"/>
        <v>4741</v>
      </c>
      <c r="H57" s="38">
        <f t="shared" si="8"/>
        <v>4741</v>
      </c>
    </row>
    <row r="58" spans="1:8" ht="12.75">
      <c r="A58" s="24">
        <f t="shared" si="0"/>
        <v>44</v>
      </c>
      <c r="B58" s="22" t="s">
        <v>269</v>
      </c>
      <c r="C58" s="50" t="s">
        <v>274</v>
      </c>
      <c r="D58" s="83" t="s">
        <v>35</v>
      </c>
      <c r="E58" s="83" t="s">
        <v>270</v>
      </c>
      <c r="F58" s="113">
        <v>3565</v>
      </c>
      <c r="G58" s="113">
        <v>4741</v>
      </c>
      <c r="H58" s="38">
        <v>4741</v>
      </c>
    </row>
    <row r="59" spans="1:8" ht="89.25">
      <c r="A59" s="24">
        <f t="shared" si="0"/>
        <v>45</v>
      </c>
      <c r="B59" s="22" t="s">
        <v>222</v>
      </c>
      <c r="C59" s="50" t="s">
        <v>214</v>
      </c>
      <c r="D59" s="83"/>
      <c r="E59" s="83"/>
      <c r="F59" s="38">
        <f t="shared" si="8"/>
        <v>27000</v>
      </c>
      <c r="G59" s="38">
        <f t="shared" si="8"/>
        <v>12000</v>
      </c>
      <c r="H59" s="38">
        <f t="shared" si="8"/>
        <v>12000</v>
      </c>
    </row>
    <row r="60" spans="1:8" ht="25.5">
      <c r="A60" s="24">
        <f t="shared" si="0"/>
        <v>46</v>
      </c>
      <c r="B60" s="22" t="s">
        <v>87</v>
      </c>
      <c r="C60" s="50" t="s">
        <v>214</v>
      </c>
      <c r="D60" s="83" t="s">
        <v>32</v>
      </c>
      <c r="E60" s="83"/>
      <c r="F60" s="38">
        <f t="shared" si="8"/>
        <v>27000</v>
      </c>
      <c r="G60" s="38">
        <f t="shared" si="8"/>
        <v>12000</v>
      </c>
      <c r="H60" s="38">
        <f t="shared" si="8"/>
        <v>12000</v>
      </c>
    </row>
    <row r="61" spans="1:8" ht="25.5">
      <c r="A61" s="24">
        <f t="shared" si="0"/>
        <v>47</v>
      </c>
      <c r="B61" s="22" t="s">
        <v>34</v>
      </c>
      <c r="C61" s="50" t="s">
        <v>214</v>
      </c>
      <c r="D61" s="83" t="s">
        <v>35</v>
      </c>
      <c r="E61" s="83"/>
      <c r="F61" s="38">
        <f t="shared" si="8"/>
        <v>27000</v>
      </c>
      <c r="G61" s="38">
        <f t="shared" si="8"/>
        <v>12000</v>
      </c>
      <c r="H61" s="38">
        <f t="shared" si="8"/>
        <v>12000</v>
      </c>
    </row>
    <row r="62" spans="1:8" ht="25.5">
      <c r="A62" s="24">
        <f t="shared" si="0"/>
        <v>48</v>
      </c>
      <c r="B62" s="22" t="s">
        <v>139</v>
      </c>
      <c r="C62" s="50" t="s">
        <v>214</v>
      </c>
      <c r="D62" s="83" t="s">
        <v>35</v>
      </c>
      <c r="E62" s="83" t="s">
        <v>114</v>
      </c>
      <c r="F62" s="38">
        <f t="shared" si="8"/>
        <v>27000</v>
      </c>
      <c r="G62" s="38">
        <f t="shared" si="8"/>
        <v>12000</v>
      </c>
      <c r="H62" s="38">
        <f t="shared" si="8"/>
        <v>12000</v>
      </c>
    </row>
    <row r="63" spans="1:8" ht="25.5">
      <c r="A63" s="24">
        <f t="shared" si="0"/>
        <v>49</v>
      </c>
      <c r="B63" s="22" t="s">
        <v>89</v>
      </c>
      <c r="C63" s="50" t="s">
        <v>214</v>
      </c>
      <c r="D63" s="83" t="s">
        <v>35</v>
      </c>
      <c r="E63" s="83" t="s">
        <v>115</v>
      </c>
      <c r="F63" s="113">
        <v>27000</v>
      </c>
      <c r="G63" s="113">
        <v>12000</v>
      </c>
      <c r="H63" s="38">
        <v>12000</v>
      </c>
    </row>
    <row r="64" spans="1:8" s="48" customFormat="1" ht="25.5">
      <c r="A64" s="24">
        <f t="shared" si="0"/>
        <v>50</v>
      </c>
      <c r="B64" s="55" t="s">
        <v>3</v>
      </c>
      <c r="C64" s="84">
        <v>140000000</v>
      </c>
      <c r="D64" s="56"/>
      <c r="E64" s="56"/>
      <c r="F64" s="38">
        <f t="shared" si="8"/>
        <v>230590</v>
      </c>
      <c r="G64" s="38">
        <f t="shared" si="8"/>
        <v>230590</v>
      </c>
      <c r="H64" s="38">
        <f t="shared" si="8"/>
        <v>230590</v>
      </c>
    </row>
    <row r="65" spans="1:8" ht="89.25">
      <c r="A65" s="24">
        <f t="shared" si="0"/>
        <v>51</v>
      </c>
      <c r="B65" s="27" t="s">
        <v>222</v>
      </c>
      <c r="C65" s="50" t="s">
        <v>1</v>
      </c>
      <c r="D65" s="83"/>
      <c r="E65" s="83"/>
      <c r="F65" s="38">
        <f t="shared" si="8"/>
        <v>230590</v>
      </c>
      <c r="G65" s="38">
        <f t="shared" si="8"/>
        <v>230590</v>
      </c>
      <c r="H65" s="38">
        <f t="shared" si="8"/>
        <v>230590</v>
      </c>
    </row>
    <row r="66" spans="1:8" ht="25.5">
      <c r="A66" s="24">
        <f t="shared" si="0"/>
        <v>52</v>
      </c>
      <c r="B66" s="27" t="s">
        <v>31</v>
      </c>
      <c r="C66" s="50" t="s">
        <v>1</v>
      </c>
      <c r="D66" s="83" t="s">
        <v>135</v>
      </c>
      <c r="E66" s="83"/>
      <c r="F66" s="38">
        <f t="shared" si="8"/>
        <v>230590</v>
      </c>
      <c r="G66" s="38">
        <f t="shared" si="8"/>
        <v>230590</v>
      </c>
      <c r="H66" s="38">
        <f t="shared" si="8"/>
        <v>230590</v>
      </c>
    </row>
    <row r="67" spans="1:8" ht="25.5">
      <c r="A67" s="24">
        <f t="shared" si="0"/>
        <v>53</v>
      </c>
      <c r="B67" s="27" t="s">
        <v>34</v>
      </c>
      <c r="C67" s="50" t="s">
        <v>1</v>
      </c>
      <c r="D67" s="83" t="s">
        <v>93</v>
      </c>
      <c r="E67" s="83"/>
      <c r="F67" s="38">
        <f t="shared" si="8"/>
        <v>230590</v>
      </c>
      <c r="G67" s="38">
        <f t="shared" si="8"/>
        <v>230590</v>
      </c>
      <c r="H67" s="38">
        <f t="shared" si="8"/>
        <v>230590</v>
      </c>
    </row>
    <row r="68" spans="1:8" ht="25.5">
      <c r="A68" s="24">
        <f t="shared" si="0"/>
        <v>54</v>
      </c>
      <c r="B68" s="27" t="s">
        <v>139</v>
      </c>
      <c r="C68" s="50" t="s">
        <v>1</v>
      </c>
      <c r="D68" s="83" t="s">
        <v>93</v>
      </c>
      <c r="E68" s="83" t="s">
        <v>119</v>
      </c>
      <c r="F68" s="38">
        <f t="shared" si="8"/>
        <v>230590</v>
      </c>
      <c r="G68" s="38">
        <f t="shared" si="8"/>
        <v>230590</v>
      </c>
      <c r="H68" s="38">
        <f t="shared" si="8"/>
        <v>230590</v>
      </c>
    </row>
    <row r="69" spans="1:8" ht="25.5">
      <c r="A69" s="24">
        <f t="shared" si="0"/>
        <v>55</v>
      </c>
      <c r="B69" s="27" t="s">
        <v>34</v>
      </c>
      <c r="C69" s="50" t="s">
        <v>1</v>
      </c>
      <c r="D69" s="83" t="s">
        <v>93</v>
      </c>
      <c r="E69" s="83" t="s">
        <v>120</v>
      </c>
      <c r="F69" s="113">
        <v>230590</v>
      </c>
      <c r="G69" s="113">
        <v>230590</v>
      </c>
      <c r="H69" s="38">
        <v>230590</v>
      </c>
    </row>
    <row r="70" spans="1:8" s="48" customFormat="1" ht="25.5">
      <c r="A70" s="24">
        <f t="shared" si="0"/>
        <v>56</v>
      </c>
      <c r="B70" s="19" t="s">
        <v>183</v>
      </c>
      <c r="C70" s="84">
        <v>8100000000</v>
      </c>
      <c r="D70" s="24"/>
      <c r="E70" s="56"/>
      <c r="F70" s="38">
        <f>F71</f>
        <v>2250460.12</v>
      </c>
      <c r="G70" s="38">
        <f>G71</f>
        <v>2062901.51</v>
      </c>
      <c r="H70" s="38">
        <f>H71</f>
        <v>1977965.23</v>
      </c>
    </row>
    <row r="71" spans="1:8" ht="25.5">
      <c r="A71" s="24">
        <f t="shared" si="0"/>
        <v>57</v>
      </c>
      <c r="B71" s="19" t="s">
        <v>216</v>
      </c>
      <c r="C71" s="58">
        <v>8110000000</v>
      </c>
      <c r="D71" s="24"/>
      <c r="E71" s="56"/>
      <c r="F71" s="38">
        <f>F72+F77+F82+F91+F96+F101+K115+F114</f>
        <v>2250460.12</v>
      </c>
      <c r="G71" s="38">
        <f>G72+G77+G82+G91+G96+G101+L115+G114</f>
        <v>2062901.51</v>
      </c>
      <c r="H71" s="38">
        <f>H72+H77+H82+H91+H96+H101+M115+H114</f>
        <v>1977965.23</v>
      </c>
    </row>
    <row r="72" spans="1:8" ht="51">
      <c r="A72" s="24">
        <f t="shared" si="0"/>
        <v>58</v>
      </c>
      <c r="B72" s="19" t="s">
        <v>184</v>
      </c>
      <c r="C72" s="58">
        <v>8110010360</v>
      </c>
      <c r="D72" s="23"/>
      <c r="E72" s="50"/>
      <c r="F72" s="38">
        <f>F73</f>
        <v>51934.68</v>
      </c>
      <c r="G72" s="38">
        <f>G73</f>
        <v>0</v>
      </c>
      <c r="H72" s="38">
        <f>H73</f>
        <v>0</v>
      </c>
    </row>
    <row r="73" spans="1:8" ht="63.75">
      <c r="A73" s="24">
        <f t="shared" si="0"/>
        <v>59</v>
      </c>
      <c r="B73" s="19" t="s">
        <v>33</v>
      </c>
      <c r="C73" s="58">
        <v>8110010360</v>
      </c>
      <c r="D73" s="23">
        <v>100</v>
      </c>
      <c r="E73" s="50"/>
      <c r="F73" s="38">
        <f>F74</f>
        <v>51934.68</v>
      </c>
      <c r="G73" s="38">
        <f aca="true" t="shared" si="9" ref="G73:H75">G74</f>
        <v>0</v>
      </c>
      <c r="H73" s="38">
        <f t="shared" si="9"/>
        <v>0</v>
      </c>
    </row>
    <row r="74" spans="1:8" ht="25.5">
      <c r="A74" s="24">
        <f t="shared" si="0"/>
        <v>60</v>
      </c>
      <c r="B74" s="27" t="s">
        <v>182</v>
      </c>
      <c r="C74" s="58">
        <v>8110010360</v>
      </c>
      <c r="D74" s="31">
        <v>120</v>
      </c>
      <c r="E74" s="83"/>
      <c r="F74" s="38">
        <f>F75</f>
        <v>51934.68</v>
      </c>
      <c r="G74" s="38">
        <f t="shared" si="9"/>
        <v>0</v>
      </c>
      <c r="H74" s="38">
        <f t="shared" si="9"/>
        <v>0</v>
      </c>
    </row>
    <row r="75" spans="1:8" ht="12.75">
      <c r="A75" s="24">
        <f t="shared" si="0"/>
        <v>61</v>
      </c>
      <c r="B75" s="18" t="s">
        <v>125</v>
      </c>
      <c r="C75" s="58">
        <v>8110010360</v>
      </c>
      <c r="D75" s="31">
        <v>120</v>
      </c>
      <c r="E75" s="83" t="s">
        <v>103</v>
      </c>
      <c r="F75" s="38">
        <v>51934.68</v>
      </c>
      <c r="G75" s="38">
        <f t="shared" si="9"/>
        <v>0</v>
      </c>
      <c r="H75" s="38">
        <f t="shared" si="9"/>
        <v>0</v>
      </c>
    </row>
    <row r="76" spans="1:8" ht="51">
      <c r="A76" s="24">
        <f t="shared" si="0"/>
        <v>62</v>
      </c>
      <c r="B76" s="19" t="s">
        <v>127</v>
      </c>
      <c r="C76" s="58">
        <v>8110010360</v>
      </c>
      <c r="D76" s="23">
        <v>120</v>
      </c>
      <c r="E76" s="50" t="s">
        <v>109</v>
      </c>
      <c r="F76" s="38">
        <v>51934.68</v>
      </c>
      <c r="G76" s="38">
        <v>0</v>
      </c>
      <c r="H76" s="38">
        <v>0</v>
      </c>
    </row>
    <row r="77" spans="1:8" ht="51">
      <c r="A77" s="24">
        <f t="shared" si="0"/>
        <v>63</v>
      </c>
      <c r="B77" s="19" t="s">
        <v>184</v>
      </c>
      <c r="C77" s="58">
        <v>8110010490</v>
      </c>
      <c r="D77" s="23"/>
      <c r="E77" s="50"/>
      <c r="F77" s="38">
        <f>F78</f>
        <v>71714</v>
      </c>
      <c r="G77" s="38">
        <f>G78</f>
        <v>0</v>
      </c>
      <c r="H77" s="38">
        <f>H78</f>
        <v>0</v>
      </c>
    </row>
    <row r="78" spans="1:8" ht="63.75">
      <c r="A78" s="24">
        <f t="shared" si="0"/>
        <v>64</v>
      </c>
      <c r="B78" s="19" t="s">
        <v>33</v>
      </c>
      <c r="C78" s="58">
        <v>8110010490</v>
      </c>
      <c r="D78" s="23">
        <v>100</v>
      </c>
      <c r="E78" s="50"/>
      <c r="F78" s="38">
        <f>F79</f>
        <v>71714</v>
      </c>
      <c r="G78" s="38">
        <f aca="true" t="shared" si="10" ref="G78:H80">G79</f>
        <v>0</v>
      </c>
      <c r="H78" s="38">
        <f t="shared" si="10"/>
        <v>0</v>
      </c>
    </row>
    <row r="79" spans="1:8" ht="25.5">
      <c r="A79" s="24">
        <f t="shared" si="0"/>
        <v>65</v>
      </c>
      <c r="B79" s="27" t="s">
        <v>182</v>
      </c>
      <c r="C79" s="58">
        <v>8110010490</v>
      </c>
      <c r="D79" s="31">
        <v>120</v>
      </c>
      <c r="E79" s="83"/>
      <c r="F79" s="38">
        <f>F80</f>
        <v>71714</v>
      </c>
      <c r="G79" s="38">
        <f t="shared" si="10"/>
        <v>0</v>
      </c>
      <c r="H79" s="38">
        <f t="shared" si="10"/>
        <v>0</v>
      </c>
    </row>
    <row r="80" spans="1:8" ht="12.75">
      <c r="A80" s="24">
        <f t="shared" si="0"/>
        <v>66</v>
      </c>
      <c r="B80" s="18" t="s">
        <v>125</v>
      </c>
      <c r="C80" s="58">
        <v>8110010490</v>
      </c>
      <c r="D80" s="31">
        <v>120</v>
      </c>
      <c r="E80" s="83" t="s">
        <v>103</v>
      </c>
      <c r="F80" s="38">
        <f>F81</f>
        <v>71714</v>
      </c>
      <c r="G80" s="38">
        <f t="shared" si="10"/>
        <v>0</v>
      </c>
      <c r="H80" s="38">
        <f t="shared" si="10"/>
        <v>0</v>
      </c>
    </row>
    <row r="81" spans="1:8" ht="51">
      <c r="A81" s="24">
        <f aca="true" t="shared" si="11" ref="A81:A132">A80+1</f>
        <v>67</v>
      </c>
      <c r="B81" s="19" t="s">
        <v>127</v>
      </c>
      <c r="C81" s="58">
        <v>8110010490</v>
      </c>
      <c r="D81" s="23">
        <v>120</v>
      </c>
      <c r="E81" s="50" t="s">
        <v>109</v>
      </c>
      <c r="F81" s="38">
        <v>71714</v>
      </c>
      <c r="G81" s="38">
        <v>0</v>
      </c>
      <c r="H81" s="38">
        <v>0</v>
      </c>
    </row>
    <row r="82" spans="1:8" ht="63.75">
      <c r="A82" s="24">
        <f t="shared" si="11"/>
        <v>68</v>
      </c>
      <c r="B82" s="18" t="s">
        <v>229</v>
      </c>
      <c r="C82" s="58">
        <v>8110051180</v>
      </c>
      <c r="D82" s="50"/>
      <c r="E82" s="50"/>
      <c r="F82" s="38">
        <f>F83+F87</f>
        <v>46256</v>
      </c>
      <c r="G82" s="38">
        <f>G83+G87</f>
        <v>46538</v>
      </c>
      <c r="H82" s="38">
        <f>H83+H87</f>
        <v>47828</v>
      </c>
    </row>
    <row r="83" spans="1:8" ht="63.75">
      <c r="A83" s="24">
        <f t="shared" si="11"/>
        <v>69</v>
      </c>
      <c r="B83" s="19" t="s">
        <v>33</v>
      </c>
      <c r="C83" s="58">
        <v>8110051180</v>
      </c>
      <c r="D83" s="50" t="s">
        <v>55</v>
      </c>
      <c r="E83" s="50"/>
      <c r="F83" s="38">
        <f aca="true" t="shared" si="12" ref="F83:H85">F84</f>
        <v>32248.03</v>
      </c>
      <c r="G83" s="38">
        <f t="shared" si="12"/>
        <v>32003.03</v>
      </c>
      <c r="H83" s="38">
        <f t="shared" si="12"/>
        <v>47828</v>
      </c>
    </row>
    <row r="84" spans="1:8" ht="25.5">
      <c r="A84" s="24">
        <f t="shared" si="11"/>
        <v>70</v>
      </c>
      <c r="B84" s="19" t="s">
        <v>182</v>
      </c>
      <c r="C84" s="84">
        <v>8110051180</v>
      </c>
      <c r="D84" s="56" t="s">
        <v>30</v>
      </c>
      <c r="E84" s="56"/>
      <c r="F84" s="38">
        <f t="shared" si="12"/>
        <v>32248.03</v>
      </c>
      <c r="G84" s="38">
        <f t="shared" si="12"/>
        <v>32003.03</v>
      </c>
      <c r="H84" s="38">
        <f t="shared" si="12"/>
        <v>47828</v>
      </c>
    </row>
    <row r="85" spans="1:8" ht="12.75">
      <c r="A85" s="24">
        <f t="shared" si="11"/>
        <v>71</v>
      </c>
      <c r="B85" s="18" t="s">
        <v>137</v>
      </c>
      <c r="C85" s="84">
        <v>8110051180</v>
      </c>
      <c r="D85" s="56" t="s">
        <v>30</v>
      </c>
      <c r="E85" s="50" t="s">
        <v>112</v>
      </c>
      <c r="F85" s="38">
        <f t="shared" si="12"/>
        <v>32248.03</v>
      </c>
      <c r="G85" s="38">
        <f t="shared" si="12"/>
        <v>32003.03</v>
      </c>
      <c r="H85" s="38">
        <f>H86</f>
        <v>47828</v>
      </c>
    </row>
    <row r="86" spans="1:8" ht="12.75">
      <c r="A86" s="24">
        <f t="shared" si="11"/>
        <v>72</v>
      </c>
      <c r="B86" s="18" t="s">
        <v>138</v>
      </c>
      <c r="C86" s="84">
        <v>8110051180</v>
      </c>
      <c r="D86" s="56" t="s">
        <v>30</v>
      </c>
      <c r="E86" s="50" t="s">
        <v>113</v>
      </c>
      <c r="F86" s="38">
        <v>32248.03</v>
      </c>
      <c r="G86" s="38">
        <v>32003.03</v>
      </c>
      <c r="H86" s="38">
        <v>47828</v>
      </c>
    </row>
    <row r="87" spans="1:8" ht="25.5">
      <c r="A87" s="24">
        <f t="shared" si="11"/>
        <v>73</v>
      </c>
      <c r="B87" s="19" t="s">
        <v>31</v>
      </c>
      <c r="C87" s="84">
        <v>8110051180</v>
      </c>
      <c r="D87" s="56" t="s">
        <v>32</v>
      </c>
      <c r="E87" s="56"/>
      <c r="F87" s="38">
        <f aca="true" t="shared" si="13" ref="F87:H88">F88</f>
        <v>14007.97</v>
      </c>
      <c r="G87" s="38">
        <f t="shared" si="13"/>
        <v>14534.97</v>
      </c>
      <c r="H87" s="38">
        <f t="shared" si="13"/>
        <v>0</v>
      </c>
    </row>
    <row r="88" spans="1:8" ht="25.5">
      <c r="A88" s="24">
        <f t="shared" si="11"/>
        <v>74</v>
      </c>
      <c r="B88" s="19" t="s">
        <v>34</v>
      </c>
      <c r="C88" s="84">
        <v>8110051180</v>
      </c>
      <c r="D88" s="56" t="s">
        <v>35</v>
      </c>
      <c r="E88" s="56"/>
      <c r="F88" s="38">
        <f t="shared" si="13"/>
        <v>14007.97</v>
      </c>
      <c r="G88" s="38">
        <f t="shared" si="13"/>
        <v>14534.97</v>
      </c>
      <c r="H88" s="38">
        <f t="shared" si="13"/>
        <v>0</v>
      </c>
    </row>
    <row r="89" spans="1:8" ht="12.75">
      <c r="A89" s="24">
        <f t="shared" si="11"/>
        <v>75</v>
      </c>
      <c r="B89" s="18" t="s">
        <v>137</v>
      </c>
      <c r="C89" s="84">
        <v>8110051180</v>
      </c>
      <c r="D89" s="56" t="s">
        <v>35</v>
      </c>
      <c r="E89" s="50" t="s">
        <v>112</v>
      </c>
      <c r="F89" s="38">
        <f>F90</f>
        <v>14007.97</v>
      </c>
      <c r="G89" s="38">
        <f>G90</f>
        <v>14534.97</v>
      </c>
      <c r="H89" s="38">
        <f>H90</f>
        <v>0</v>
      </c>
    </row>
    <row r="90" spans="1:8" ht="12.75">
      <c r="A90" s="24">
        <f t="shared" si="11"/>
        <v>76</v>
      </c>
      <c r="B90" s="18" t="s">
        <v>138</v>
      </c>
      <c r="C90" s="84">
        <v>8110051180</v>
      </c>
      <c r="D90" s="56" t="s">
        <v>35</v>
      </c>
      <c r="E90" s="50" t="s">
        <v>113</v>
      </c>
      <c r="F90" s="38">
        <v>14007.97</v>
      </c>
      <c r="G90" s="38">
        <v>14534.97</v>
      </c>
      <c r="H90" s="38">
        <v>0</v>
      </c>
    </row>
    <row r="91" spans="1:8" ht="76.5">
      <c r="A91" s="24">
        <f t="shared" si="11"/>
        <v>77</v>
      </c>
      <c r="B91" s="18" t="s">
        <v>220</v>
      </c>
      <c r="C91" s="58">
        <v>8110075140</v>
      </c>
      <c r="D91" s="50"/>
      <c r="E91" s="50"/>
      <c r="F91" s="38">
        <f aca="true" t="shared" si="14" ref="F91:H94">F92</f>
        <v>215</v>
      </c>
      <c r="G91" s="38">
        <f t="shared" si="14"/>
        <v>227</v>
      </c>
      <c r="H91" s="38">
        <f t="shared" si="14"/>
        <v>227</v>
      </c>
    </row>
    <row r="92" spans="1:8" ht="25.5">
      <c r="A92" s="24">
        <f t="shared" si="11"/>
        <v>78</v>
      </c>
      <c r="B92" s="27" t="s">
        <v>31</v>
      </c>
      <c r="C92" s="82">
        <v>8110075140</v>
      </c>
      <c r="D92" s="83" t="s">
        <v>32</v>
      </c>
      <c r="E92" s="83"/>
      <c r="F92" s="38">
        <f t="shared" si="14"/>
        <v>215</v>
      </c>
      <c r="G92" s="38">
        <f t="shared" si="14"/>
        <v>227</v>
      </c>
      <c r="H92" s="38">
        <f t="shared" si="14"/>
        <v>227</v>
      </c>
    </row>
    <row r="93" spans="1:8" ht="25.5">
      <c r="A93" s="24">
        <f t="shared" si="11"/>
        <v>79</v>
      </c>
      <c r="B93" s="27" t="s">
        <v>34</v>
      </c>
      <c r="C93" s="82">
        <v>8110075140</v>
      </c>
      <c r="D93" s="83" t="s">
        <v>35</v>
      </c>
      <c r="E93" s="83"/>
      <c r="F93" s="38">
        <f t="shared" si="14"/>
        <v>215</v>
      </c>
      <c r="G93" s="38">
        <f t="shared" si="14"/>
        <v>227</v>
      </c>
      <c r="H93" s="38">
        <f t="shared" si="14"/>
        <v>227</v>
      </c>
    </row>
    <row r="94" spans="1:8" ht="12.75">
      <c r="A94" s="24">
        <f t="shared" si="11"/>
        <v>80</v>
      </c>
      <c r="B94" s="18" t="s">
        <v>125</v>
      </c>
      <c r="C94" s="82">
        <v>8110075140</v>
      </c>
      <c r="D94" s="83" t="s">
        <v>35</v>
      </c>
      <c r="E94" s="83" t="s">
        <v>103</v>
      </c>
      <c r="F94" s="38">
        <f t="shared" si="14"/>
        <v>215</v>
      </c>
      <c r="G94" s="38">
        <f t="shared" si="14"/>
        <v>227</v>
      </c>
      <c r="H94" s="38">
        <f t="shared" si="14"/>
        <v>227</v>
      </c>
    </row>
    <row r="95" spans="1:8" ht="12.75">
      <c r="A95" s="24">
        <f t="shared" si="11"/>
        <v>81</v>
      </c>
      <c r="B95" s="18" t="s">
        <v>136</v>
      </c>
      <c r="C95" s="82">
        <v>8110075140</v>
      </c>
      <c r="D95" s="83" t="s">
        <v>35</v>
      </c>
      <c r="E95" s="50" t="s">
        <v>111</v>
      </c>
      <c r="F95" s="38">
        <v>215</v>
      </c>
      <c r="G95" s="38">
        <v>227</v>
      </c>
      <c r="H95" s="38">
        <v>227</v>
      </c>
    </row>
    <row r="96" spans="1:8" ht="51">
      <c r="A96" s="24">
        <f t="shared" si="11"/>
        <v>82</v>
      </c>
      <c r="B96" s="18" t="s">
        <v>217</v>
      </c>
      <c r="C96" s="58">
        <v>8110080050</v>
      </c>
      <c r="D96" s="50"/>
      <c r="E96" s="50"/>
      <c r="F96" s="38">
        <f aca="true" t="shared" si="15" ref="F96:H99">F97</f>
        <v>1000</v>
      </c>
      <c r="G96" s="38">
        <f t="shared" si="15"/>
        <v>1000</v>
      </c>
      <c r="H96" s="38">
        <f t="shared" si="15"/>
        <v>1000</v>
      </c>
    </row>
    <row r="97" spans="1:8" ht="12.75">
      <c r="A97" s="24">
        <f t="shared" si="11"/>
        <v>83</v>
      </c>
      <c r="B97" s="18" t="s">
        <v>185</v>
      </c>
      <c r="C97" s="58">
        <v>8110080050</v>
      </c>
      <c r="D97" s="50" t="s">
        <v>186</v>
      </c>
      <c r="E97" s="50"/>
      <c r="F97" s="38">
        <f t="shared" si="15"/>
        <v>1000</v>
      </c>
      <c r="G97" s="38">
        <f t="shared" si="15"/>
        <v>1000</v>
      </c>
      <c r="H97" s="38">
        <f t="shared" si="15"/>
        <v>1000</v>
      </c>
    </row>
    <row r="98" spans="1:8" ht="12.75">
      <c r="A98" s="24">
        <f t="shared" si="11"/>
        <v>84</v>
      </c>
      <c r="B98" s="18" t="s">
        <v>54</v>
      </c>
      <c r="C98" s="58">
        <v>8110080050</v>
      </c>
      <c r="D98" s="50" t="s">
        <v>53</v>
      </c>
      <c r="E98" s="50"/>
      <c r="F98" s="38">
        <f t="shared" si="15"/>
        <v>1000</v>
      </c>
      <c r="G98" s="38">
        <f t="shared" si="15"/>
        <v>1000</v>
      </c>
      <c r="H98" s="38">
        <f t="shared" si="15"/>
        <v>1000</v>
      </c>
    </row>
    <row r="99" spans="1:8" ht="12.75">
      <c r="A99" s="24">
        <f t="shared" si="11"/>
        <v>85</v>
      </c>
      <c r="B99" s="18" t="s">
        <v>125</v>
      </c>
      <c r="C99" s="58">
        <v>8110080050</v>
      </c>
      <c r="D99" s="50" t="s">
        <v>53</v>
      </c>
      <c r="E99" s="50" t="s">
        <v>103</v>
      </c>
      <c r="F99" s="38">
        <f t="shared" si="15"/>
        <v>1000</v>
      </c>
      <c r="G99" s="38">
        <f t="shared" si="15"/>
        <v>1000</v>
      </c>
      <c r="H99" s="38">
        <f t="shared" si="15"/>
        <v>1000</v>
      </c>
    </row>
    <row r="100" spans="1:8" ht="12.75">
      <c r="A100" s="24">
        <f t="shared" si="11"/>
        <v>86</v>
      </c>
      <c r="B100" s="18" t="s">
        <v>128</v>
      </c>
      <c r="C100" s="58">
        <v>8110080050</v>
      </c>
      <c r="D100" s="31">
        <v>870</v>
      </c>
      <c r="E100" s="83" t="s">
        <v>110</v>
      </c>
      <c r="F100" s="38">
        <v>1000</v>
      </c>
      <c r="G100" s="38">
        <v>1000</v>
      </c>
      <c r="H100" s="38">
        <v>1000</v>
      </c>
    </row>
    <row r="101" spans="1:8" ht="51">
      <c r="A101" s="24">
        <f t="shared" si="11"/>
        <v>87</v>
      </c>
      <c r="B101" s="19" t="s">
        <v>184</v>
      </c>
      <c r="C101" s="58">
        <v>8110080210</v>
      </c>
      <c r="D101" s="23"/>
      <c r="E101" s="50"/>
      <c r="F101" s="38">
        <f>F102+F106+F110</f>
        <v>2067990.44</v>
      </c>
      <c r="G101" s="38">
        <f>G102+G106+G110</f>
        <v>2015136.51</v>
      </c>
      <c r="H101" s="38">
        <f>H102+H106+H110</f>
        <v>1928910.23</v>
      </c>
    </row>
    <row r="102" spans="1:8" ht="63.75">
      <c r="A102" s="24">
        <f t="shared" si="11"/>
        <v>88</v>
      </c>
      <c r="B102" s="19" t="s">
        <v>33</v>
      </c>
      <c r="C102" s="58">
        <v>8110080210</v>
      </c>
      <c r="D102" s="23">
        <v>100</v>
      </c>
      <c r="E102" s="50"/>
      <c r="F102" s="38">
        <f>F103</f>
        <v>1737629.19</v>
      </c>
      <c r="G102" s="38">
        <f aca="true" t="shared" si="16" ref="G102:H104">G103</f>
        <v>1737629.19</v>
      </c>
      <c r="H102" s="38">
        <f t="shared" si="16"/>
        <v>1737629.19</v>
      </c>
    </row>
    <row r="103" spans="1:8" ht="25.5">
      <c r="A103" s="24">
        <f t="shared" si="11"/>
        <v>89</v>
      </c>
      <c r="B103" s="27" t="s">
        <v>182</v>
      </c>
      <c r="C103" s="82">
        <v>8110080210</v>
      </c>
      <c r="D103" s="31">
        <v>120</v>
      </c>
      <c r="E103" s="83"/>
      <c r="F103" s="38">
        <f>F104</f>
        <v>1737629.19</v>
      </c>
      <c r="G103" s="38">
        <f t="shared" si="16"/>
        <v>1737629.19</v>
      </c>
      <c r="H103" s="38">
        <f t="shared" si="16"/>
        <v>1737629.19</v>
      </c>
    </row>
    <row r="104" spans="1:8" ht="12.75">
      <c r="A104" s="24">
        <f t="shared" si="11"/>
        <v>90</v>
      </c>
      <c r="B104" s="18" t="s">
        <v>125</v>
      </c>
      <c r="C104" s="82">
        <v>8110080210</v>
      </c>
      <c r="D104" s="31">
        <v>120</v>
      </c>
      <c r="E104" s="83" t="s">
        <v>103</v>
      </c>
      <c r="F104" s="38">
        <f>F105</f>
        <v>1737629.19</v>
      </c>
      <c r="G104" s="38">
        <f t="shared" si="16"/>
        <v>1737629.19</v>
      </c>
      <c r="H104" s="38">
        <f t="shared" si="16"/>
        <v>1737629.19</v>
      </c>
    </row>
    <row r="105" spans="1:8" ht="51">
      <c r="A105" s="24">
        <f t="shared" si="11"/>
        <v>91</v>
      </c>
      <c r="B105" s="19" t="s">
        <v>127</v>
      </c>
      <c r="C105" s="82">
        <v>8110080210</v>
      </c>
      <c r="D105" s="23">
        <v>120</v>
      </c>
      <c r="E105" s="50" t="s">
        <v>109</v>
      </c>
      <c r="F105" s="38">
        <v>1737629.19</v>
      </c>
      <c r="G105" s="38">
        <v>1737629.19</v>
      </c>
      <c r="H105" s="38">
        <v>1737629.19</v>
      </c>
    </row>
    <row r="106" spans="1:8" ht="25.5">
      <c r="A106" s="24">
        <f t="shared" si="11"/>
        <v>92</v>
      </c>
      <c r="B106" s="27" t="s">
        <v>31</v>
      </c>
      <c r="C106" s="82">
        <v>8110080210</v>
      </c>
      <c r="D106" s="31">
        <v>200</v>
      </c>
      <c r="E106" s="83"/>
      <c r="F106" s="38">
        <f aca="true" t="shared" si="17" ref="F106:H107">F107</f>
        <v>327285.55</v>
      </c>
      <c r="G106" s="38">
        <f t="shared" si="17"/>
        <v>274432.08</v>
      </c>
      <c r="H106" s="38">
        <f t="shared" si="17"/>
        <v>188205.8</v>
      </c>
    </row>
    <row r="107" spans="1:8" ht="25.5">
      <c r="A107" s="24">
        <f t="shared" si="11"/>
        <v>93</v>
      </c>
      <c r="B107" s="27" t="s">
        <v>34</v>
      </c>
      <c r="C107" s="82">
        <v>8110080210</v>
      </c>
      <c r="D107" s="31">
        <v>240</v>
      </c>
      <c r="E107" s="83"/>
      <c r="F107" s="38">
        <f t="shared" si="17"/>
        <v>327285.55</v>
      </c>
      <c r="G107" s="38">
        <f t="shared" si="17"/>
        <v>274432.08</v>
      </c>
      <c r="H107" s="38">
        <f t="shared" si="17"/>
        <v>188205.8</v>
      </c>
    </row>
    <row r="108" spans="1:8" ht="12.75">
      <c r="A108" s="24">
        <f t="shared" si="11"/>
        <v>94</v>
      </c>
      <c r="B108" s="18" t="s">
        <v>125</v>
      </c>
      <c r="C108" s="82">
        <v>8110080210</v>
      </c>
      <c r="D108" s="31">
        <v>240</v>
      </c>
      <c r="E108" s="83" t="s">
        <v>103</v>
      </c>
      <c r="F108" s="38">
        <f>F109</f>
        <v>327285.55</v>
      </c>
      <c r="G108" s="38">
        <v>274432.08</v>
      </c>
      <c r="H108" s="38">
        <v>188205.8</v>
      </c>
    </row>
    <row r="109" spans="1:8" ht="51">
      <c r="A109" s="24">
        <f t="shared" si="11"/>
        <v>95</v>
      </c>
      <c r="B109" s="19" t="s">
        <v>127</v>
      </c>
      <c r="C109" s="82">
        <v>8110080210</v>
      </c>
      <c r="D109" s="23">
        <v>240</v>
      </c>
      <c r="E109" s="50" t="s">
        <v>109</v>
      </c>
      <c r="F109" s="38">
        <v>327285.55</v>
      </c>
      <c r="G109" s="38">
        <v>357992.25</v>
      </c>
      <c r="H109" s="38">
        <v>355792.25</v>
      </c>
    </row>
    <row r="110" spans="1:8" ht="12.75">
      <c r="A110" s="24">
        <f t="shared" si="11"/>
        <v>96</v>
      </c>
      <c r="B110" s="27" t="s">
        <v>185</v>
      </c>
      <c r="C110" s="82">
        <v>8110080210</v>
      </c>
      <c r="D110" s="31">
        <v>800</v>
      </c>
      <c r="E110" s="83"/>
      <c r="F110" s="38">
        <f aca="true" t="shared" si="18" ref="F110:H111">F111</f>
        <v>3075.7</v>
      </c>
      <c r="G110" s="38">
        <f>G111</f>
        <v>3075.24</v>
      </c>
      <c r="H110" s="38">
        <f t="shared" si="18"/>
        <v>3075.24</v>
      </c>
    </row>
    <row r="111" spans="1:8" ht="12.75">
      <c r="A111" s="24">
        <f t="shared" si="11"/>
        <v>97</v>
      </c>
      <c r="B111" s="27" t="s">
        <v>57</v>
      </c>
      <c r="C111" s="82">
        <v>8110080210</v>
      </c>
      <c r="D111" s="31">
        <v>850</v>
      </c>
      <c r="E111" s="83"/>
      <c r="F111" s="38">
        <f t="shared" si="18"/>
        <v>3075.7</v>
      </c>
      <c r="G111" s="38">
        <f t="shared" si="18"/>
        <v>3075.24</v>
      </c>
      <c r="H111" s="38">
        <f t="shared" si="18"/>
        <v>3075.24</v>
      </c>
    </row>
    <row r="112" spans="1:8" ht="12.75">
      <c r="A112" s="24">
        <f t="shared" si="11"/>
        <v>98</v>
      </c>
      <c r="B112" s="18" t="s">
        <v>125</v>
      </c>
      <c r="C112" s="82">
        <v>8110080210</v>
      </c>
      <c r="D112" s="31">
        <v>850</v>
      </c>
      <c r="E112" s="83" t="s">
        <v>103</v>
      </c>
      <c r="F112" s="38">
        <f>F113</f>
        <v>3075.7</v>
      </c>
      <c r="G112" s="38">
        <f>G113</f>
        <v>3075.24</v>
      </c>
      <c r="H112" s="38">
        <f>H113</f>
        <v>3075.24</v>
      </c>
    </row>
    <row r="113" spans="1:8" ht="51">
      <c r="A113" s="24">
        <f t="shared" si="11"/>
        <v>99</v>
      </c>
      <c r="B113" s="19" t="s">
        <v>127</v>
      </c>
      <c r="C113" s="82">
        <v>8110080210</v>
      </c>
      <c r="D113" s="31">
        <v>850</v>
      </c>
      <c r="E113" s="83" t="s">
        <v>109</v>
      </c>
      <c r="F113" s="38">
        <v>3075.7</v>
      </c>
      <c r="G113" s="38">
        <v>3075.24</v>
      </c>
      <c r="H113" s="38">
        <v>3075.24</v>
      </c>
    </row>
    <row r="114" spans="1:8" ht="78.75">
      <c r="A114" s="24">
        <f t="shared" si="11"/>
        <v>100</v>
      </c>
      <c r="B114" s="136" t="s">
        <v>369</v>
      </c>
      <c r="C114" s="82" t="s">
        <v>360</v>
      </c>
      <c r="D114" s="31"/>
      <c r="E114" s="83"/>
      <c r="F114" s="38">
        <f>F115</f>
        <v>11350</v>
      </c>
      <c r="G114" s="38">
        <f>G115</f>
        <v>0</v>
      </c>
      <c r="H114" s="38">
        <f>H115</f>
        <v>0</v>
      </c>
    </row>
    <row r="115" spans="1:8" ht="25.5">
      <c r="A115" s="24">
        <f t="shared" si="11"/>
        <v>101</v>
      </c>
      <c r="B115" s="27" t="s">
        <v>31</v>
      </c>
      <c r="C115" s="82" t="s">
        <v>360</v>
      </c>
      <c r="D115" s="31">
        <v>200</v>
      </c>
      <c r="E115" s="83"/>
      <c r="F115" s="38">
        <f>F116</f>
        <v>11350</v>
      </c>
      <c r="G115" s="38">
        <f aca="true" t="shared" si="19" ref="G115:H117">G116</f>
        <v>0</v>
      </c>
      <c r="H115" s="38">
        <f t="shared" si="19"/>
        <v>0</v>
      </c>
    </row>
    <row r="116" spans="1:8" ht="25.5">
      <c r="A116" s="24">
        <f t="shared" si="11"/>
        <v>102</v>
      </c>
      <c r="B116" s="27" t="s">
        <v>34</v>
      </c>
      <c r="C116" s="82" t="s">
        <v>360</v>
      </c>
      <c r="D116" s="31">
        <v>240</v>
      </c>
      <c r="E116" s="83"/>
      <c r="F116" s="38">
        <f>F117</f>
        <v>11350</v>
      </c>
      <c r="G116" s="38">
        <f t="shared" si="19"/>
        <v>0</v>
      </c>
      <c r="H116" s="38">
        <f t="shared" si="19"/>
        <v>0</v>
      </c>
    </row>
    <row r="117" spans="1:8" ht="12.75">
      <c r="A117" s="24">
        <f t="shared" si="11"/>
        <v>103</v>
      </c>
      <c r="B117" s="18" t="s">
        <v>125</v>
      </c>
      <c r="C117" s="82" t="s">
        <v>360</v>
      </c>
      <c r="D117" s="31">
        <v>240</v>
      </c>
      <c r="E117" s="83" t="s">
        <v>103</v>
      </c>
      <c r="F117" s="38">
        <f>F118</f>
        <v>11350</v>
      </c>
      <c r="G117" s="38">
        <f t="shared" si="19"/>
        <v>0</v>
      </c>
      <c r="H117" s="38">
        <f t="shared" si="19"/>
        <v>0</v>
      </c>
    </row>
    <row r="118" spans="1:8" ht="51">
      <c r="A118" s="24">
        <f t="shared" si="11"/>
        <v>104</v>
      </c>
      <c r="B118" s="19" t="s">
        <v>127</v>
      </c>
      <c r="C118" s="82" t="s">
        <v>360</v>
      </c>
      <c r="D118" s="23">
        <v>240</v>
      </c>
      <c r="E118" s="50" t="s">
        <v>109</v>
      </c>
      <c r="F118" s="38">
        <v>11350</v>
      </c>
      <c r="G118" s="38">
        <v>0</v>
      </c>
      <c r="H118" s="38">
        <v>0</v>
      </c>
    </row>
    <row r="119" spans="1:8" ht="38.25">
      <c r="A119" s="24">
        <f t="shared" si="11"/>
        <v>105</v>
      </c>
      <c r="B119" s="19" t="s">
        <v>179</v>
      </c>
      <c r="C119" s="58">
        <v>9100000000</v>
      </c>
      <c r="D119" s="23"/>
      <c r="E119" s="50"/>
      <c r="F119" s="38">
        <f aca="true" t="shared" si="20" ref="F119:H129">F120</f>
        <v>849270.6399999999</v>
      </c>
      <c r="G119" s="38">
        <f t="shared" si="20"/>
        <v>760551.32</v>
      </c>
      <c r="H119" s="38">
        <f t="shared" si="20"/>
        <v>760551.32</v>
      </c>
    </row>
    <row r="120" spans="1:8" ht="12.75">
      <c r="A120" s="24">
        <f t="shared" si="11"/>
        <v>106</v>
      </c>
      <c r="B120" s="18" t="s">
        <v>180</v>
      </c>
      <c r="C120" s="58">
        <v>9110000000</v>
      </c>
      <c r="D120" s="23"/>
      <c r="E120" s="50"/>
      <c r="F120" s="38">
        <f>F121+F126</f>
        <v>849270.6399999999</v>
      </c>
      <c r="G120" s="38">
        <f>G121+G126</f>
        <v>760551.32</v>
      </c>
      <c r="H120" s="38">
        <f>H121+H126</f>
        <v>760551.32</v>
      </c>
    </row>
    <row r="121" spans="1:8" ht="63.75">
      <c r="A121" s="24">
        <f t="shared" si="11"/>
        <v>107</v>
      </c>
      <c r="B121" s="19" t="s">
        <v>181</v>
      </c>
      <c r="C121" s="58">
        <v>9110080210</v>
      </c>
      <c r="D121" s="23"/>
      <c r="E121" s="50"/>
      <c r="F121" s="38">
        <f t="shared" si="20"/>
        <v>760551.32</v>
      </c>
      <c r="G121" s="38">
        <f t="shared" si="20"/>
        <v>760551.32</v>
      </c>
      <c r="H121" s="38">
        <f t="shared" si="20"/>
        <v>760551.32</v>
      </c>
    </row>
    <row r="122" spans="1:8" ht="63.75">
      <c r="A122" s="24">
        <f t="shared" si="11"/>
        <v>108</v>
      </c>
      <c r="B122" s="19" t="s">
        <v>33</v>
      </c>
      <c r="C122" s="58">
        <v>9110080210</v>
      </c>
      <c r="D122" s="23">
        <v>100</v>
      </c>
      <c r="E122" s="50"/>
      <c r="F122" s="38">
        <f t="shared" si="20"/>
        <v>760551.32</v>
      </c>
      <c r="G122" s="38">
        <f t="shared" si="20"/>
        <v>760551.32</v>
      </c>
      <c r="H122" s="38">
        <f t="shared" si="20"/>
        <v>760551.32</v>
      </c>
    </row>
    <row r="123" spans="1:8" ht="25.5">
      <c r="A123" s="24">
        <f t="shared" si="11"/>
        <v>109</v>
      </c>
      <c r="B123" s="27" t="s">
        <v>182</v>
      </c>
      <c r="C123" s="82">
        <v>9110080210</v>
      </c>
      <c r="D123" s="31">
        <v>120</v>
      </c>
      <c r="E123" s="83"/>
      <c r="F123" s="38">
        <f t="shared" si="20"/>
        <v>760551.32</v>
      </c>
      <c r="G123" s="38">
        <f t="shared" si="20"/>
        <v>760551.32</v>
      </c>
      <c r="H123" s="38">
        <f t="shared" si="20"/>
        <v>760551.32</v>
      </c>
    </row>
    <row r="124" spans="1:8" ht="12.75">
      <c r="A124" s="24">
        <f t="shared" si="11"/>
        <v>110</v>
      </c>
      <c r="B124" s="18" t="s">
        <v>125</v>
      </c>
      <c r="C124" s="82">
        <v>9110080210</v>
      </c>
      <c r="D124" s="31">
        <v>120</v>
      </c>
      <c r="E124" s="83" t="s">
        <v>103</v>
      </c>
      <c r="F124" s="38">
        <f t="shared" si="20"/>
        <v>760551.32</v>
      </c>
      <c r="G124" s="38">
        <f t="shared" si="20"/>
        <v>760551.32</v>
      </c>
      <c r="H124" s="38">
        <f t="shared" si="20"/>
        <v>760551.32</v>
      </c>
    </row>
    <row r="125" spans="1:8" ht="38.25">
      <c r="A125" s="24">
        <f t="shared" si="11"/>
        <v>111</v>
      </c>
      <c r="B125" s="19" t="s">
        <v>146</v>
      </c>
      <c r="C125" s="82">
        <v>9110080210</v>
      </c>
      <c r="D125" s="31">
        <v>120</v>
      </c>
      <c r="E125" s="50" t="s">
        <v>108</v>
      </c>
      <c r="F125" s="38">
        <v>760551.32</v>
      </c>
      <c r="G125" s="38">
        <v>760551.32</v>
      </c>
      <c r="H125" s="38">
        <v>760551.32</v>
      </c>
    </row>
    <row r="126" spans="1:8" ht="69" customHeight="1">
      <c r="A126" s="24">
        <f t="shared" si="11"/>
        <v>112</v>
      </c>
      <c r="B126" s="136" t="s">
        <v>357</v>
      </c>
      <c r="C126" s="82">
        <v>9110010360</v>
      </c>
      <c r="D126" s="23"/>
      <c r="E126" s="50"/>
      <c r="F126" s="38">
        <f t="shared" si="20"/>
        <v>88719.32</v>
      </c>
      <c r="G126" s="38">
        <f t="shared" si="20"/>
        <v>0</v>
      </c>
      <c r="H126" s="38">
        <f t="shared" si="20"/>
        <v>0</v>
      </c>
    </row>
    <row r="127" spans="1:8" ht="63.75">
      <c r="A127" s="24">
        <f t="shared" si="11"/>
        <v>113</v>
      </c>
      <c r="B127" s="19" t="s">
        <v>33</v>
      </c>
      <c r="C127" s="82">
        <v>9110010360</v>
      </c>
      <c r="D127" s="23">
        <v>100</v>
      </c>
      <c r="E127" s="50"/>
      <c r="F127" s="38">
        <f t="shared" si="20"/>
        <v>88719.32</v>
      </c>
      <c r="G127" s="38">
        <f t="shared" si="20"/>
        <v>0</v>
      </c>
      <c r="H127" s="38">
        <f t="shared" si="20"/>
        <v>0</v>
      </c>
    </row>
    <row r="128" spans="1:8" ht="25.5">
      <c r="A128" s="24">
        <f t="shared" si="11"/>
        <v>114</v>
      </c>
      <c r="B128" s="27" t="s">
        <v>182</v>
      </c>
      <c r="C128" s="82">
        <v>9110010360</v>
      </c>
      <c r="D128" s="31">
        <v>120</v>
      </c>
      <c r="E128" s="83"/>
      <c r="F128" s="38">
        <f t="shared" si="20"/>
        <v>88719.32</v>
      </c>
      <c r="G128" s="38">
        <f t="shared" si="20"/>
        <v>0</v>
      </c>
      <c r="H128" s="38">
        <f t="shared" si="20"/>
        <v>0</v>
      </c>
    </row>
    <row r="129" spans="1:8" ht="12.75">
      <c r="A129" s="24">
        <f t="shared" si="11"/>
        <v>115</v>
      </c>
      <c r="B129" s="18" t="s">
        <v>125</v>
      </c>
      <c r="C129" s="82">
        <v>9110010360</v>
      </c>
      <c r="D129" s="31">
        <v>120</v>
      </c>
      <c r="E129" s="83" t="s">
        <v>103</v>
      </c>
      <c r="F129" s="38">
        <f t="shared" si="20"/>
        <v>88719.32</v>
      </c>
      <c r="G129" s="38">
        <f t="shared" si="20"/>
        <v>0</v>
      </c>
      <c r="H129" s="38">
        <f t="shared" si="20"/>
        <v>0</v>
      </c>
    </row>
    <row r="130" spans="1:8" ht="38.25">
      <c r="A130" s="24">
        <f t="shared" si="11"/>
        <v>116</v>
      </c>
      <c r="B130" s="19" t="s">
        <v>146</v>
      </c>
      <c r="C130" s="82">
        <v>9110010360</v>
      </c>
      <c r="D130" s="31">
        <v>120</v>
      </c>
      <c r="E130" s="50" t="s">
        <v>108</v>
      </c>
      <c r="F130" s="38">
        <v>88719.32</v>
      </c>
      <c r="G130" s="38">
        <v>0</v>
      </c>
      <c r="H130" s="38">
        <v>0</v>
      </c>
    </row>
    <row r="131" spans="1:8" ht="12.75">
      <c r="A131" s="24">
        <f t="shared" si="11"/>
        <v>117</v>
      </c>
      <c r="B131" s="18" t="s">
        <v>150</v>
      </c>
      <c r="C131" s="58"/>
      <c r="D131" s="50"/>
      <c r="E131" s="23"/>
      <c r="F131" s="38"/>
      <c r="G131" s="38">
        <v>83560.17</v>
      </c>
      <c r="H131" s="38">
        <v>167586.45</v>
      </c>
    </row>
    <row r="132" spans="1:9" s="72" customFormat="1" ht="12.75">
      <c r="A132" s="24">
        <f t="shared" si="11"/>
        <v>118</v>
      </c>
      <c r="B132" s="26" t="s">
        <v>28</v>
      </c>
      <c r="C132" s="85"/>
      <c r="D132" s="86"/>
      <c r="E132" s="87"/>
      <c r="F132" s="37">
        <f>F119+F70+F15+F131</f>
        <v>3885016.3099999996</v>
      </c>
      <c r="G132" s="37">
        <f>G119+G70+G15+G131</f>
        <v>3342407</v>
      </c>
      <c r="H132" s="37">
        <f>H119+H70+H15+H131</f>
        <v>3351729</v>
      </c>
      <c r="I132" s="114"/>
    </row>
  </sheetData>
  <sheetProtection/>
  <mergeCells count="16">
    <mergeCell ref="B11:B13"/>
    <mergeCell ref="C11:C13"/>
    <mergeCell ref="D11:D13"/>
    <mergeCell ref="E11:E13"/>
    <mergeCell ref="F11:F13"/>
    <mergeCell ref="G11:G13"/>
    <mergeCell ref="A11:A13"/>
    <mergeCell ref="A1:H1"/>
    <mergeCell ref="A2:H2"/>
    <mergeCell ref="A3:H3"/>
    <mergeCell ref="A5:H5"/>
    <mergeCell ref="A6:H6"/>
    <mergeCell ref="A4:H4"/>
    <mergeCell ref="A8:H9"/>
    <mergeCell ref="A10:H10"/>
    <mergeCell ref="H11:H13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zaharovka</cp:lastModifiedBy>
  <cp:lastPrinted>2020-07-13T08:51:24Z</cp:lastPrinted>
  <dcterms:created xsi:type="dcterms:W3CDTF">2010-12-02T07:50:49Z</dcterms:created>
  <dcterms:modified xsi:type="dcterms:W3CDTF">2020-07-13T08:56:40Z</dcterms:modified>
  <cp:category/>
  <cp:version/>
  <cp:contentType/>
  <cp:contentStatus/>
</cp:coreProperties>
</file>